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65" yWindow="2580" windowWidth="12120" windowHeight="4335" tabRatio="649" activeTab="3"/>
  </bookViews>
  <sheets>
    <sheet name="Summary" sheetId="1" r:id="rId1"/>
    <sheet name="1-License" sheetId="2" r:id="rId2"/>
    <sheet name="2-ProfServ" sheetId="3" r:id="rId3"/>
    <sheet name="3-Maintenance and Support" sheetId="7" r:id="rId4"/>
  </sheets>
  <definedNames>
    <definedName name="_xlnm.Print_Area" localSheetId="1">'1-License'!$B$1:$Q$60</definedName>
    <definedName name="_xlnm.Print_Area" localSheetId="2">'2-ProfServ'!$B$1:$Q$60</definedName>
    <definedName name="_xlnm.Print_Area" localSheetId="3">'3-Maintenance and Support'!$A$1:$D$35</definedName>
    <definedName name="_xlnm.Print_Area" localSheetId="0">Summary!$A$2:$D$18</definedName>
    <definedName name="_xlnm.Print_Titles" localSheetId="1">'1-License'!$A:$A,'1-License'!$1:$2</definedName>
    <definedName name="_xlnm.Print_Titles" localSheetId="2">'2-ProfServ'!$A:$A,'2-ProfServ'!$1:$2</definedName>
  </definedNames>
  <calcPr calcId="114210" fullCalcOnLoad="1"/>
</workbook>
</file>

<file path=xl/calcChain.xml><?xml version="1.0" encoding="utf-8"?>
<calcChain xmlns="http://schemas.openxmlformats.org/spreadsheetml/2006/main">
  <c r="B7" i="1"/>
  <c r="N54" i="3"/>
  <c r="N53"/>
  <c r="N44"/>
  <c r="N38"/>
  <c r="J53"/>
  <c r="J44"/>
  <c r="J54"/>
  <c r="J38"/>
  <c r="F54"/>
  <c r="F53"/>
  <c r="F44"/>
  <c r="F38"/>
  <c r="B53"/>
  <c r="B54"/>
  <c r="B44"/>
  <c r="B38"/>
  <c r="N26"/>
  <c r="N27"/>
  <c r="N17"/>
  <c r="N11"/>
  <c r="J26"/>
  <c r="J27"/>
  <c r="J17"/>
  <c r="J11"/>
  <c r="F26"/>
  <c r="F27"/>
  <c r="F17"/>
  <c r="F11"/>
  <c r="B26"/>
  <c r="B27"/>
  <c r="B17"/>
  <c r="B11"/>
  <c r="B8" i="1"/>
  <c r="B6"/>
  <c r="B17" i="2"/>
  <c r="B23"/>
  <c r="B22"/>
  <c r="C11" i="3"/>
  <c r="E11"/>
  <c r="G11"/>
  <c r="I11"/>
  <c r="K11"/>
  <c r="M11"/>
  <c r="O11"/>
  <c r="Q11"/>
  <c r="C17"/>
  <c r="E17"/>
  <c r="G17"/>
  <c r="I17"/>
  <c r="K17"/>
  <c r="M17"/>
  <c r="O17"/>
  <c r="Q17"/>
  <c r="C26"/>
  <c r="E26"/>
  <c r="G26"/>
  <c r="I26"/>
  <c r="K26"/>
  <c r="M26"/>
  <c r="O26"/>
  <c r="Q26"/>
  <c r="C38"/>
  <c r="G38"/>
  <c r="I38"/>
  <c r="K38"/>
  <c r="O38"/>
  <c r="C44"/>
  <c r="G44"/>
  <c r="I44"/>
  <c r="K44"/>
  <c r="O44"/>
  <c r="C53"/>
  <c r="G53"/>
  <c r="I53"/>
  <c r="K53"/>
  <c r="O53"/>
  <c r="B17" i="7"/>
  <c r="G54" i="3"/>
  <c r="I27"/>
  <c r="K27"/>
  <c r="C54"/>
  <c r="I54"/>
  <c r="B14" i="1"/>
  <c r="K54" i="3"/>
  <c r="O27"/>
  <c r="Q27"/>
  <c r="E27"/>
  <c r="O54"/>
  <c r="C27"/>
  <c r="M27"/>
  <c r="G27"/>
</calcChain>
</file>

<file path=xl/sharedStrings.xml><?xml version="1.0" encoding="utf-8"?>
<sst xmlns="http://schemas.openxmlformats.org/spreadsheetml/2006/main" count="176" uniqueCount="82">
  <si>
    <t>Schedule 1:  Summary</t>
  </si>
  <si>
    <t xml:space="preserve">Proposed Cost
in RFP </t>
  </si>
  <si>
    <t>*Please identify the time at which "Year One" support begins (e.g., once software goes into production).</t>
  </si>
  <si>
    <t>Ongoing Maintenance &amp; Support (Years 1-5)</t>
  </si>
  <si>
    <t>**Attach additional notes (if needed) to provide full explanation.</t>
  </si>
  <si>
    <t>Detailed Licensing Fees</t>
  </si>
  <si>
    <t>Software Application</t>
  </si>
  <si>
    <t>Activity (Prof Services)</t>
  </si>
  <si>
    <t>Project Management</t>
  </si>
  <si>
    <t>(add additional cells if needed)</t>
  </si>
  <si>
    <t>Number of Users/Employees*</t>
  </si>
  <si>
    <t>Fee Per User/Employee*</t>
  </si>
  <si>
    <t xml:space="preserve">Other </t>
  </si>
  <si>
    <t>All Other Implementation Services*</t>
  </si>
  <si>
    <t>Estimated Professional Services By Implementation Phase and Activity</t>
  </si>
  <si>
    <t>Cost Categories</t>
  </si>
  <si>
    <t xml:space="preserve"> </t>
  </si>
  <si>
    <t>Explanation/Notes (if necessary)**</t>
  </si>
  <si>
    <t>Period</t>
  </si>
  <si>
    <t>Proposed Cost
in RFP</t>
  </si>
  <si>
    <t>Year One*</t>
  </si>
  <si>
    <t>Year Two</t>
  </si>
  <si>
    <t>Year Three</t>
  </si>
  <si>
    <t>Year Four</t>
  </si>
  <si>
    <t>Year Five</t>
  </si>
  <si>
    <t>Proposed Cost in RFP</t>
  </si>
  <si>
    <t>Subtotal</t>
  </si>
  <si>
    <t xml:space="preserve"> List Price </t>
  </si>
  <si>
    <t>Discountable Software</t>
  </si>
  <si>
    <t xml:space="preserve">Less Discount </t>
  </si>
  <si>
    <t>Total License Fees</t>
  </si>
  <si>
    <t>1.  Estimated Vendor Hours and Cost</t>
  </si>
  <si>
    <t>All Other Implementation Services</t>
  </si>
  <si>
    <t>Phase</t>
  </si>
  <si>
    <t>Hours</t>
  </si>
  <si>
    <t>Rate*</t>
  </si>
  <si>
    <t>Cost</t>
  </si>
  <si>
    <t>*  Please use (and specify) the proposed blended rate for each phase.</t>
  </si>
  <si>
    <t>Phase II Total</t>
  </si>
  <si>
    <t>Phase I Total</t>
  </si>
  <si>
    <t>Phase III Total</t>
  </si>
  <si>
    <t>Grand Total</t>
  </si>
  <si>
    <t>Phase III -Deployment</t>
  </si>
  <si>
    <t>Project plan acceptance</t>
  </si>
  <si>
    <t>Local configuration</t>
  </si>
  <si>
    <t>Integration testing</t>
  </si>
  <si>
    <t>Business Assessment and plan build</t>
  </si>
  <si>
    <t>Training</t>
  </si>
  <si>
    <t>User Acceptance Testing</t>
  </si>
  <si>
    <t>End to End Testing</t>
  </si>
  <si>
    <t>Go-Live support</t>
  </si>
  <si>
    <t>Post go-live support</t>
  </si>
  <si>
    <t>2.  Assumed Court Hourly Participation (Please input the estimated "Hours" only)</t>
  </si>
  <si>
    <t>Licensing Fees</t>
  </si>
  <si>
    <t>Professional Services</t>
  </si>
  <si>
    <t>Phase I - Initiation and Infrastructure Setup</t>
  </si>
  <si>
    <t>Phase II - Configuration and business case testing</t>
  </si>
  <si>
    <t>Common configuration</t>
  </si>
  <si>
    <t>Vendor Business SMEs</t>
  </si>
  <si>
    <t>Vendor Technical Resources</t>
  </si>
  <si>
    <r>
      <t>Software License Fees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(Schedule 1)(**)</t>
    </r>
  </si>
  <si>
    <t>Annual Maintenance and Support</t>
  </si>
  <si>
    <t>Detailed Costs for Maintenance and Support Services</t>
  </si>
  <si>
    <t>Maintenance and support details</t>
  </si>
  <si>
    <r>
      <t xml:space="preserve">Maintenance and Support </t>
    </r>
    <r>
      <rPr>
        <sz val="8"/>
        <rFont val="Arial"/>
        <family val="2"/>
      </rPr>
      <t xml:space="preserve">(Schedule 3) </t>
    </r>
  </si>
  <si>
    <t xml:space="preserve">Discount </t>
  </si>
  <si>
    <t>Year 1</t>
  </si>
  <si>
    <t>Year 2</t>
  </si>
  <si>
    <t>Year 3</t>
  </si>
  <si>
    <t>Infrastructure design / HW &amp; SW Inventory list and build instructions</t>
  </si>
  <si>
    <t>Unit Testing</t>
  </si>
  <si>
    <t>Resource Count</t>
  </si>
  <si>
    <t>Activity (Court Staffing estimates)</t>
  </si>
  <si>
    <t>Court Business SMEs</t>
  </si>
  <si>
    <t>Court Technical Resources</t>
  </si>
  <si>
    <t>Court Project Management</t>
  </si>
  <si>
    <t>Summary of Total Software, Professional Services, and Maintenance &amp; Support Costs</t>
  </si>
  <si>
    <r>
      <t>Professional Services</t>
    </r>
    <r>
      <rPr>
        <sz val="8"/>
        <rFont val="Arial"/>
        <family val="2"/>
      </rPr>
      <t xml:space="preserve"> (Schedule 2):  </t>
    </r>
  </si>
  <si>
    <r>
      <t xml:space="preserve">Third-Party Software bundled in </t>
    </r>
    <r>
      <rPr>
        <b/>
        <sz val="8"/>
        <rFont val="Arial"/>
        <family val="2"/>
      </rPr>
      <t>(List Individually)</t>
    </r>
  </si>
  <si>
    <t>Attachment 16 - COST SUBMISSION MATRIX</t>
  </si>
  <si>
    <t xml:space="preserve">Year 4 </t>
  </si>
  <si>
    <t>Year 5</t>
  </si>
</sst>
</file>

<file path=xl/styles.xml><?xml version="1.0" encoding="utf-8"?>
<styleSheet xmlns="http://schemas.openxmlformats.org/spreadsheetml/2006/main">
  <numFmts count="6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  <numFmt numFmtId="166" formatCode="&quot;$&quot;#,##0.00"/>
  </numFmts>
  <fonts count="19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i/>
      <sz val="12"/>
      <name val="Arial Narrow"/>
      <family val="2"/>
    </font>
    <font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44">
    <xf numFmtId="0" fontId="0" fillId="0" borderId="0" xfId="0"/>
    <xf numFmtId="3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0" fillId="0" borderId="4" xfId="0" applyBorder="1"/>
    <xf numFmtId="0" fontId="2" fillId="0" borderId="5" xfId="0" applyFont="1" applyBorder="1" applyAlignment="1">
      <alignment horizontal="right"/>
    </xf>
    <xf numFmtId="0" fontId="1" fillId="2" borderId="1" xfId="0" applyFont="1" applyFill="1" applyBorder="1"/>
    <xf numFmtId="0" fontId="7" fillId="0" borderId="0" xfId="0" applyFont="1"/>
    <xf numFmtId="0" fontId="10" fillId="2" borderId="2" xfId="0" applyFont="1" applyFill="1" applyBorder="1" applyAlignment="1">
      <alignment horizontal="center" wrapText="1"/>
    </xf>
    <xf numFmtId="0" fontId="12" fillId="0" borderId="0" xfId="0" applyFont="1" applyAlignment="1">
      <alignment wrapText="1"/>
    </xf>
    <xf numFmtId="0" fontId="10" fillId="2" borderId="1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10" fillId="2" borderId="6" xfId="0" applyFont="1" applyFill="1" applyBorder="1" applyAlignment="1">
      <alignment horizontal="left" wrapText="1"/>
    </xf>
    <xf numFmtId="0" fontId="10" fillId="2" borderId="7" xfId="0" applyFont="1" applyFill="1" applyBorder="1" applyAlignment="1">
      <alignment horizontal="right" wrapText="1"/>
    </xf>
    <xf numFmtId="6" fontId="12" fillId="0" borderId="8" xfId="0" applyNumberFormat="1" applyFont="1" applyBorder="1"/>
    <xf numFmtId="5" fontId="12" fillId="0" borderId="8" xfId="0" applyNumberFormat="1" applyFont="1" applyBorder="1"/>
    <xf numFmtId="164" fontId="12" fillId="0" borderId="9" xfId="0" applyNumberFormat="1" applyFont="1" applyBorder="1"/>
    <xf numFmtId="3" fontId="12" fillId="0" borderId="4" xfId="0" applyNumberFormat="1" applyFont="1" applyBorder="1"/>
    <xf numFmtId="3" fontId="12" fillId="0" borderId="10" xfId="0" applyNumberFormat="1" applyFont="1" applyBorder="1"/>
    <xf numFmtId="0" fontId="10" fillId="2" borderId="11" xfId="0" applyFont="1" applyFill="1" applyBorder="1" applyAlignment="1">
      <alignment horizontal="right"/>
    </xf>
    <xf numFmtId="3" fontId="10" fillId="2" borderId="1" xfId="0" applyNumberFormat="1" applyFont="1" applyFill="1" applyBorder="1"/>
    <xf numFmtId="0" fontId="11" fillId="2" borderId="3" xfId="0" applyFont="1" applyFill="1" applyBorder="1" applyAlignment="1">
      <alignment horizontal="centerContinuous"/>
    </xf>
    <xf numFmtId="0" fontId="1" fillId="2" borderId="3" xfId="0" applyFont="1" applyFill="1" applyBorder="1"/>
    <xf numFmtId="0" fontId="0" fillId="0" borderId="12" xfId="0" applyBorder="1"/>
    <xf numFmtId="0" fontId="3" fillId="0" borderId="13" xfId="0" applyFont="1" applyBorder="1"/>
    <xf numFmtId="0" fontId="3" fillId="0" borderId="4" xfId="0" applyFont="1" applyBorder="1"/>
    <xf numFmtId="0" fontId="3" fillId="0" borderId="14" xfId="0" applyFont="1" applyBorder="1"/>
    <xf numFmtId="5" fontId="6" fillId="0" borderId="12" xfId="0" applyNumberFormat="1" applyFont="1" applyBorder="1"/>
    <xf numFmtId="5" fontId="2" fillId="0" borderId="0" xfId="0" applyNumberFormat="1" applyFont="1"/>
    <xf numFmtId="5" fontId="0" fillId="0" borderId="0" xfId="0" applyNumberFormat="1"/>
    <xf numFmtId="5" fontId="5" fillId="0" borderId="0" xfId="0" applyNumberFormat="1" applyFont="1"/>
    <xf numFmtId="0" fontId="9" fillId="0" borderId="15" xfId="0" applyFont="1" applyBorder="1" applyProtection="1">
      <protection locked="0"/>
    </xf>
    <xf numFmtId="0" fontId="9" fillId="0" borderId="8" xfId="0" applyFont="1" applyBorder="1" applyProtection="1">
      <protection locked="0"/>
    </xf>
    <xf numFmtId="0" fontId="9" fillId="0" borderId="16" xfId="0" applyFont="1" applyBorder="1" applyProtection="1">
      <protection locked="0"/>
    </xf>
    <xf numFmtId="0" fontId="4" fillId="0" borderId="15" xfId="0" applyFont="1" applyBorder="1" applyProtection="1">
      <protection locked="0"/>
    </xf>
    <xf numFmtId="0" fontId="4" fillId="0" borderId="8" xfId="0" applyFont="1" applyBorder="1" applyProtection="1">
      <protection locked="0"/>
    </xf>
    <xf numFmtId="5" fontId="1" fillId="2" borderId="11" xfId="0" applyNumberFormat="1" applyFont="1" applyFill="1" applyBorder="1" applyAlignment="1">
      <alignment horizontal="center" wrapText="1"/>
    </xf>
    <xf numFmtId="5" fontId="1" fillId="2" borderId="17" xfId="0" applyNumberFormat="1" applyFont="1" applyFill="1" applyBorder="1" applyAlignment="1">
      <alignment horizontal="right"/>
    </xf>
    <xf numFmtId="0" fontId="13" fillId="0" borderId="12" xfId="0" applyFont="1" applyBorder="1"/>
    <xf numFmtId="0" fontId="14" fillId="0" borderId="0" xfId="0" applyFont="1"/>
    <xf numFmtId="165" fontId="0" fillId="0" borderId="18" xfId="1" applyNumberFormat="1" applyFont="1" applyBorder="1"/>
    <xf numFmtId="0" fontId="15" fillId="0" borderId="13" xfId="0" applyFont="1" applyBorder="1"/>
    <xf numFmtId="0" fontId="9" fillId="0" borderId="19" xfId="0" applyFont="1" applyBorder="1" applyProtection="1">
      <protection locked="0"/>
    </xf>
    <xf numFmtId="0" fontId="11" fillId="0" borderId="20" xfId="0" applyFont="1" applyBorder="1"/>
    <xf numFmtId="0" fontId="0" fillId="0" borderId="0" xfId="0" applyBorder="1"/>
    <xf numFmtId="0" fontId="0" fillId="0" borderId="21" xfId="0" applyBorder="1"/>
    <xf numFmtId="0" fontId="14" fillId="0" borderId="0" xfId="0" applyFont="1" applyBorder="1"/>
    <xf numFmtId="0" fontId="0" fillId="0" borderId="0" xfId="0" applyBorder="1" applyAlignment="1">
      <alignment wrapText="1"/>
    </xf>
    <xf numFmtId="0" fontId="8" fillId="0" borderId="0" xfId="0" applyFont="1" applyBorder="1"/>
    <xf numFmtId="0" fontId="1" fillId="0" borderId="0" xfId="0" applyFont="1" applyBorder="1"/>
    <xf numFmtId="0" fontId="0" fillId="0" borderId="0" xfId="0" applyBorder="1" applyProtection="1"/>
    <xf numFmtId="0" fontId="1" fillId="2" borderId="22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1" fillId="2" borderId="21" xfId="0" applyFont="1" applyFill="1" applyBorder="1" applyAlignment="1">
      <alignment horizontal="right"/>
    </xf>
    <xf numFmtId="0" fontId="1" fillId="2" borderId="23" xfId="0" applyFont="1" applyFill="1" applyBorder="1" applyAlignment="1">
      <alignment horizontal="right"/>
    </xf>
    <xf numFmtId="0" fontId="1" fillId="2" borderId="11" xfId="0" applyFont="1" applyFill="1" applyBorder="1" applyAlignment="1">
      <alignment horizontal="center" wrapText="1"/>
    </xf>
    <xf numFmtId="0" fontId="0" fillId="0" borderId="22" xfId="0" applyBorder="1"/>
    <xf numFmtId="3" fontId="0" fillId="0" borderId="21" xfId="0" applyNumberFormat="1" applyBorder="1"/>
    <xf numFmtId="0" fontId="2" fillId="0" borderId="24" xfId="0" applyFont="1" applyBorder="1"/>
    <xf numFmtId="0" fontId="1" fillId="2" borderId="25" xfId="0" applyFont="1" applyFill="1" applyBorder="1" applyAlignment="1">
      <alignment horizontal="center" wrapText="1"/>
    </xf>
    <xf numFmtId="0" fontId="0" fillId="0" borderId="26" xfId="0" applyBorder="1"/>
    <xf numFmtId="6" fontId="0" fillId="0" borderId="27" xfId="0" applyNumberFormat="1" applyBorder="1"/>
    <xf numFmtId="6" fontId="2" fillId="0" borderId="28" xfId="0" applyNumberFormat="1" applyFont="1" applyBorder="1"/>
    <xf numFmtId="0" fontId="0" fillId="0" borderId="27" xfId="0" applyBorder="1"/>
    <xf numFmtId="0" fontId="2" fillId="0" borderId="28" xfId="0" applyFont="1" applyBorder="1"/>
    <xf numFmtId="0" fontId="0" fillId="0" borderId="29" xfId="0" applyBorder="1"/>
    <xf numFmtId="3" fontId="12" fillId="0" borderId="20" xfId="0" applyNumberFormat="1" applyFont="1" applyBorder="1"/>
    <xf numFmtId="164" fontId="12" fillId="0" borderId="30" xfId="0" applyNumberFormat="1" applyFont="1" applyBorder="1"/>
    <xf numFmtId="5" fontId="12" fillId="0" borderId="19" xfId="0" applyNumberFormat="1" applyFont="1" applyBorder="1"/>
    <xf numFmtId="3" fontId="12" fillId="0" borderId="29" xfId="0" applyNumberFormat="1" applyFont="1" applyBorder="1"/>
    <xf numFmtId="0" fontId="1" fillId="3" borderId="22" xfId="0" applyFont="1" applyFill="1" applyBorder="1" applyAlignment="1">
      <alignment horizontal="centerContinuous"/>
    </xf>
    <xf numFmtId="0" fontId="1" fillId="3" borderId="26" xfId="0" applyFont="1" applyFill="1" applyBorder="1" applyAlignment="1">
      <alignment horizontal="right"/>
    </xf>
    <xf numFmtId="0" fontId="1" fillId="3" borderId="26" xfId="0" applyFont="1" applyFill="1" applyBorder="1"/>
    <xf numFmtId="0" fontId="1" fillId="3" borderId="31" xfId="0" applyFont="1" applyFill="1" applyBorder="1" applyAlignment="1">
      <alignment horizontal="centerContinuous"/>
    </xf>
    <xf numFmtId="0" fontId="1" fillId="3" borderId="32" xfId="0" applyFont="1" applyFill="1" applyBorder="1" applyAlignment="1">
      <alignment horizontal="right"/>
    </xf>
    <xf numFmtId="0" fontId="1" fillId="3" borderId="33" xfId="0" applyFont="1" applyFill="1" applyBorder="1"/>
    <xf numFmtId="0" fontId="1" fillId="3" borderId="18" xfId="0" applyFont="1" applyFill="1" applyBorder="1" applyAlignment="1">
      <alignment horizontal="centerContinuous"/>
    </xf>
    <xf numFmtId="0" fontId="1" fillId="3" borderId="8" xfId="0" applyFont="1" applyFill="1" applyBorder="1" applyAlignment="1">
      <alignment horizontal="right"/>
    </xf>
    <xf numFmtId="0" fontId="4" fillId="3" borderId="27" xfId="0" applyFont="1" applyFill="1" applyBorder="1"/>
    <xf numFmtId="0" fontId="1" fillId="3" borderId="34" xfId="0" applyFont="1" applyFill="1" applyBorder="1" applyAlignment="1">
      <alignment horizontal="centerContinuous"/>
    </xf>
    <xf numFmtId="0" fontId="1" fillId="3" borderId="16" xfId="0" applyFont="1" applyFill="1" applyBorder="1" applyAlignment="1">
      <alignment horizontal="right"/>
    </xf>
    <xf numFmtId="0" fontId="4" fillId="3" borderId="35" xfId="0" applyFont="1" applyFill="1" applyBorder="1"/>
    <xf numFmtId="165" fontId="0" fillId="0" borderId="36" xfId="1" applyNumberFormat="1" applyFont="1" applyBorder="1"/>
    <xf numFmtId="165" fontId="1" fillId="2" borderId="2" xfId="1" applyNumberFormat="1" applyFont="1" applyFill="1" applyBorder="1"/>
    <xf numFmtId="165" fontId="11" fillId="0" borderId="18" xfId="1" applyNumberFormat="1" applyFont="1" applyBorder="1"/>
    <xf numFmtId="165" fontId="11" fillId="0" borderId="34" xfId="1" applyNumberFormat="1" applyFont="1" applyBorder="1"/>
    <xf numFmtId="165" fontId="15" fillId="0" borderId="22" xfId="1" applyNumberFormat="1" applyFont="1" applyBorder="1"/>
    <xf numFmtId="165" fontId="0" fillId="0" borderId="21" xfId="1" applyNumberFormat="1" applyFont="1" applyBorder="1"/>
    <xf numFmtId="165" fontId="2" fillId="0" borderId="24" xfId="1" applyNumberFormat="1" applyFont="1" applyBorder="1" applyAlignment="1">
      <alignment horizontal="right"/>
    </xf>
    <xf numFmtId="165" fontId="1" fillId="2" borderId="23" xfId="1" applyNumberFormat="1" applyFont="1" applyFill="1" applyBorder="1"/>
    <xf numFmtId="0" fontId="0" fillId="0" borderId="37" xfId="0" applyBorder="1"/>
    <xf numFmtId="165" fontId="0" fillId="0" borderId="17" xfId="1" applyNumberFormat="1" applyFont="1" applyBorder="1"/>
    <xf numFmtId="0" fontId="0" fillId="0" borderId="17" xfId="0" applyBorder="1"/>
    <xf numFmtId="6" fontId="0" fillId="0" borderId="33" xfId="0" applyNumberFormat="1" applyBorder="1"/>
    <xf numFmtId="0" fontId="0" fillId="0" borderId="33" xfId="0" applyBorder="1"/>
    <xf numFmtId="5" fontId="1" fillId="2" borderId="11" xfId="0" applyNumberFormat="1" applyFont="1" applyFill="1" applyBorder="1"/>
    <xf numFmtId="0" fontId="0" fillId="2" borderId="11" xfId="0" applyFill="1" applyBorder="1"/>
    <xf numFmtId="6" fontId="0" fillId="2" borderId="25" xfId="0" applyNumberFormat="1" applyFill="1" applyBorder="1"/>
    <xf numFmtId="0" fontId="0" fillId="2" borderId="25" xfId="0" applyFill="1" applyBorder="1"/>
    <xf numFmtId="165" fontId="12" fillId="0" borderId="18" xfId="1" applyNumberFormat="1" applyFont="1" applyBorder="1"/>
    <xf numFmtId="165" fontId="12" fillId="0" borderId="8" xfId="1" applyNumberFormat="1" applyFont="1" applyBorder="1"/>
    <xf numFmtId="165" fontId="12" fillId="0" borderId="36" xfId="1" applyNumberFormat="1" applyFont="1" applyBorder="1"/>
    <xf numFmtId="165" fontId="12" fillId="0" borderId="19" xfId="1" applyNumberFormat="1" applyFont="1" applyBorder="1"/>
    <xf numFmtId="165" fontId="10" fillId="2" borderId="3" xfId="1" applyNumberFormat="1" applyFont="1" applyFill="1" applyBorder="1"/>
    <xf numFmtId="165" fontId="10" fillId="3" borderId="2" xfId="1" applyNumberFormat="1" applyFont="1" applyFill="1" applyBorder="1"/>
    <xf numFmtId="165" fontId="10" fillId="0" borderId="8" xfId="0" applyNumberFormat="1" applyFont="1" applyBorder="1"/>
    <xf numFmtId="0" fontId="0" fillId="0" borderId="4" xfId="0" applyBorder="1" applyAlignment="1">
      <alignment horizontal="left" indent="2"/>
    </xf>
    <xf numFmtId="0" fontId="0" fillId="0" borderId="4" xfId="0" applyBorder="1" applyAlignment="1">
      <alignment horizontal="left"/>
    </xf>
    <xf numFmtId="0" fontId="16" fillId="0" borderId="0" xfId="0" applyFont="1"/>
    <xf numFmtId="165" fontId="12" fillId="3" borderId="18" xfId="1" applyNumberFormat="1" applyFont="1" applyFill="1" applyBorder="1"/>
    <xf numFmtId="3" fontId="10" fillId="3" borderId="1" xfId="0" applyNumberFormat="1" applyFont="1" applyFill="1" applyBorder="1"/>
    <xf numFmtId="166" fontId="2" fillId="0" borderId="24" xfId="1" applyNumberFormat="1" applyFont="1" applyBorder="1" applyAlignment="1">
      <alignment horizontal="right"/>
    </xf>
    <xf numFmtId="166" fontId="1" fillId="2" borderId="22" xfId="0" applyNumberFormat="1" applyFont="1" applyFill="1" applyBorder="1" applyAlignment="1">
      <alignment horizontal="right"/>
    </xf>
    <xf numFmtId="166" fontId="1" fillId="2" borderId="17" xfId="0" applyNumberFormat="1" applyFont="1" applyFill="1" applyBorder="1" applyAlignment="1">
      <alignment horizontal="right"/>
    </xf>
    <xf numFmtId="166" fontId="1" fillId="2" borderId="21" xfId="0" applyNumberFormat="1" applyFont="1" applyFill="1" applyBorder="1"/>
    <xf numFmtId="166" fontId="1" fillId="2" borderId="23" xfId="1" applyNumberFormat="1" applyFont="1" applyFill="1" applyBorder="1"/>
    <xf numFmtId="0" fontId="18" fillId="0" borderId="0" xfId="0" applyFont="1"/>
    <xf numFmtId="0" fontId="3" fillId="0" borderId="4" xfId="0" applyFont="1" applyBorder="1" applyAlignment="1">
      <alignment horizontal="left" indent="2"/>
    </xf>
    <xf numFmtId="0" fontId="11" fillId="0" borderId="13" xfId="0" applyFont="1" applyBorder="1"/>
    <xf numFmtId="0" fontId="11" fillId="0" borderId="4" xfId="0" applyFont="1" applyBorder="1"/>
    <xf numFmtId="0" fontId="11" fillId="0" borderId="4" xfId="0" applyFont="1" applyBorder="1" applyAlignment="1">
      <alignment horizontal="left"/>
    </xf>
    <xf numFmtId="0" fontId="11" fillId="2" borderId="1" xfId="0" applyFont="1" applyFill="1" applyBorder="1" applyAlignment="1">
      <alignment horizontal="left" wrapText="1"/>
    </xf>
    <xf numFmtId="165" fontId="11" fillId="0" borderId="18" xfId="1" applyNumberFormat="1" applyFont="1" applyBorder="1" applyAlignment="1">
      <alignment horizontal="left" indent="2"/>
    </xf>
    <xf numFmtId="165" fontId="3" fillId="0" borderId="18" xfId="1" applyNumberFormat="1" applyFont="1" applyBorder="1" applyAlignment="1">
      <alignment horizontal="left" indent="2"/>
    </xf>
    <xf numFmtId="165" fontId="11" fillId="0" borderId="38" xfId="1" applyNumberFormat="1" applyFont="1" applyBorder="1"/>
    <xf numFmtId="0" fontId="11" fillId="2" borderId="17" xfId="0" applyFont="1" applyFill="1" applyBorder="1" applyAlignment="1">
      <alignment horizontal="right"/>
    </xf>
    <xf numFmtId="0" fontId="3" fillId="0" borderId="4" xfId="0" applyFont="1" applyBorder="1" applyAlignment="1">
      <alignment horizontal="left" wrapText="1" indent="2"/>
    </xf>
    <xf numFmtId="0" fontId="10" fillId="2" borderId="39" xfId="0" applyFont="1" applyFill="1" applyBorder="1" applyAlignment="1">
      <alignment horizontal="center" wrapText="1"/>
    </xf>
    <xf numFmtId="165" fontId="10" fillId="0" borderId="40" xfId="0" applyNumberFormat="1" applyFont="1" applyBorder="1"/>
    <xf numFmtId="165" fontId="10" fillId="0" borderId="0" xfId="0" applyNumberFormat="1" applyFont="1" applyBorder="1"/>
    <xf numFmtId="165" fontId="10" fillId="2" borderId="39" xfId="1" applyNumberFormat="1" applyFont="1" applyFill="1" applyBorder="1"/>
    <xf numFmtId="0" fontId="11" fillId="2" borderId="1" xfId="0" applyFont="1" applyFill="1" applyBorder="1"/>
    <xf numFmtId="0" fontId="11" fillId="0" borderId="0" xfId="0" applyFont="1"/>
    <xf numFmtId="0" fontId="17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11" fillId="2" borderId="41" xfId="0" applyFont="1" applyFill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25" xfId="0" applyBorder="1" applyAlignment="1">
      <alignment horizontal="center"/>
    </xf>
    <xf numFmtId="3" fontId="11" fillId="2" borderId="41" xfId="0" applyNumberFormat="1" applyFont="1" applyFill="1" applyBorder="1" applyAlignment="1">
      <alignment horizontal="center"/>
    </xf>
    <xf numFmtId="0" fontId="0" fillId="0" borderId="39" xfId="0" applyBorder="1" applyAlignment="1"/>
    <xf numFmtId="0" fontId="0" fillId="0" borderId="25" xfId="0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66675</xdr:rowOff>
    </xdr:from>
    <xdr:to>
      <xdr:col>5</xdr:col>
      <xdr:colOff>0</xdr:colOff>
      <xdr:row>40</xdr:row>
      <xdr:rowOff>95250</xdr:rowOff>
    </xdr:to>
    <xdr:sp macro="" textlink="">
      <xdr:nvSpPr>
        <xdr:cNvPr id="2049" name="Rectangle 1"/>
        <xdr:cNvSpPr>
          <a:spLocks noChangeArrowheads="1"/>
        </xdr:cNvSpPr>
      </xdr:nvSpPr>
      <xdr:spPr bwMode="auto">
        <a:xfrm>
          <a:off x="0" y="5343525"/>
          <a:ext cx="10887075" cy="2133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0</xdr:colOff>
      <xdr:row>27</xdr:row>
      <xdr:rowOff>104775</xdr:rowOff>
    </xdr:from>
    <xdr:to>
      <xdr:col>4</xdr:col>
      <xdr:colOff>3695700</xdr:colOff>
      <xdr:row>40</xdr:row>
      <xdr:rowOff>57150</xdr:rowOff>
    </xdr:to>
    <xdr:sp macro="" textlink="">
      <xdr:nvSpPr>
        <xdr:cNvPr id="2050" name="Text 2"/>
        <xdr:cNvSpPr txBox="1">
          <a:spLocks noChangeArrowheads="1"/>
        </xdr:cNvSpPr>
      </xdr:nvSpPr>
      <xdr:spPr bwMode="auto">
        <a:xfrm>
          <a:off x="0" y="5381625"/>
          <a:ext cx="10801350" cy="2057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sng" strike="noStrike" baseline="0">
              <a:solidFill>
                <a:srgbClr val="000000"/>
              </a:solidFill>
              <a:latin typeface="Arial"/>
              <a:cs typeface="Arial"/>
            </a:rPr>
            <a:t>Assumptions/Additional Comments</a:t>
          </a:r>
        </a:p>
        <a:p>
          <a:pPr algn="l" rtl="0">
            <a:defRPr sz="1000"/>
          </a:pPr>
          <a:endParaRPr lang="en-US" sz="1000" b="1" i="0" u="sng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969696"/>
              </a:solidFill>
              <a:latin typeface="Arial"/>
              <a:cs typeface="Arial"/>
            </a:rPr>
            <a:t>List all other assumptions here.</a:t>
          </a: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000000"/>
              </a:solidFill>
              <a:latin typeface="Arial"/>
              <a:cs typeface="Arial"/>
            </a:rPr>
            <a:t>*</a:t>
          </a: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If other pricing models are available, I,.e per-square-foot-pricing, provide that as an separate attachment</a:t>
          </a:r>
          <a:endParaRPr lang="en-US" sz="1000" b="1" i="1" u="none" strike="noStrike" baseline="0">
            <a:solidFill>
              <a:srgbClr val="969696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1" i="1" u="none" strike="noStrike" baseline="0">
            <a:solidFill>
              <a:srgbClr val="969696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1" i="1" u="none" strike="noStrike" baseline="0">
            <a:solidFill>
              <a:srgbClr val="969696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52</xdr:row>
      <xdr:rowOff>28575</xdr:rowOff>
    </xdr:from>
    <xdr:to>
      <xdr:col>4</xdr:col>
      <xdr:colOff>2124075</xdr:colOff>
      <xdr:row>60</xdr:row>
      <xdr:rowOff>95250</xdr:rowOff>
    </xdr:to>
    <xdr:sp macro="" textlink="">
      <xdr:nvSpPr>
        <xdr:cNvPr id="3" name="Text 2"/>
        <xdr:cNvSpPr txBox="1">
          <a:spLocks noChangeArrowheads="1"/>
        </xdr:cNvSpPr>
      </xdr:nvSpPr>
      <xdr:spPr bwMode="auto">
        <a:xfrm>
          <a:off x="0" y="10077450"/>
          <a:ext cx="9229725" cy="1362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sng" strike="noStrike" baseline="0">
              <a:solidFill>
                <a:srgbClr val="000000"/>
              </a:solidFill>
              <a:latin typeface="Arial"/>
              <a:cs typeface="Arial"/>
            </a:rPr>
            <a:t>Assumptions/Additional Comments</a:t>
          </a:r>
        </a:p>
        <a:p>
          <a:pPr algn="l" rtl="0">
            <a:defRPr sz="1000"/>
          </a:pPr>
          <a:endParaRPr lang="en-US" sz="1000" b="1" i="0" u="sng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969696"/>
              </a:solidFill>
              <a:latin typeface="Arial"/>
              <a:cs typeface="Arial"/>
            </a:rPr>
            <a:t>List here the maintenance &amp; support starting point (e.g., 10% of license) and annual caps in growth (e.g., lower of x% per year or inflation).</a:t>
          </a: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969696"/>
              </a:solidFill>
              <a:latin typeface="Arial"/>
              <a:cs typeface="Arial"/>
            </a:rPr>
            <a:t>Also list all other assumptions and use additional space if necessary.</a:t>
          </a:r>
        </a:p>
        <a:p>
          <a:pPr algn="l" rtl="0">
            <a:defRPr sz="1000"/>
          </a:pPr>
          <a:endParaRPr lang="en-US" sz="1000" b="1" i="1" u="none" strike="noStrike" baseline="0">
            <a:solidFill>
              <a:srgbClr val="969696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9525</xdr:rowOff>
    </xdr:from>
    <xdr:to>
      <xdr:col>0</xdr:col>
      <xdr:colOff>2828925</xdr:colOff>
      <xdr:row>5</xdr:row>
      <xdr:rowOff>142875</xdr:rowOff>
    </xdr:to>
    <xdr:sp macro="" textlink="">
      <xdr:nvSpPr>
        <xdr:cNvPr id="3073" name="Line 1"/>
        <xdr:cNvSpPr>
          <a:spLocks noChangeShapeType="1"/>
        </xdr:cNvSpPr>
      </xdr:nvSpPr>
      <xdr:spPr bwMode="auto">
        <a:xfrm flipH="1" flipV="1">
          <a:off x="0" y="942975"/>
          <a:ext cx="2828925" cy="304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962025</xdr:colOff>
      <xdr:row>31</xdr:row>
      <xdr:rowOff>0</xdr:rowOff>
    </xdr:to>
    <xdr:sp macro="" textlink="">
      <xdr:nvSpPr>
        <xdr:cNvPr id="3074" name="Line 2"/>
        <xdr:cNvSpPr>
          <a:spLocks noChangeShapeType="1"/>
        </xdr:cNvSpPr>
      </xdr:nvSpPr>
      <xdr:spPr bwMode="auto">
        <a:xfrm flipH="1" flipV="1">
          <a:off x="0" y="6276975"/>
          <a:ext cx="962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31</xdr:row>
      <xdr:rowOff>9525</xdr:rowOff>
    </xdr:from>
    <xdr:to>
      <xdr:col>0</xdr:col>
      <xdr:colOff>2828925</xdr:colOff>
      <xdr:row>32</xdr:row>
      <xdr:rowOff>142875</xdr:rowOff>
    </xdr:to>
    <xdr:sp macro="" textlink="">
      <xdr:nvSpPr>
        <xdr:cNvPr id="3075" name="Line 3"/>
        <xdr:cNvSpPr>
          <a:spLocks noChangeShapeType="1"/>
        </xdr:cNvSpPr>
      </xdr:nvSpPr>
      <xdr:spPr bwMode="auto">
        <a:xfrm flipH="1" flipV="1">
          <a:off x="0" y="6286500"/>
          <a:ext cx="2828925" cy="304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54</xdr:row>
      <xdr:rowOff>38100</xdr:rowOff>
    </xdr:from>
    <xdr:to>
      <xdr:col>17</xdr:col>
      <xdr:colOff>0</xdr:colOff>
      <xdr:row>58</xdr:row>
      <xdr:rowOff>95250</xdr:rowOff>
    </xdr:to>
    <xdr:sp macro="" textlink="">
      <xdr:nvSpPr>
        <xdr:cNvPr id="3080" name="Rectangle 8"/>
        <xdr:cNvSpPr>
          <a:spLocks noChangeArrowheads="1"/>
        </xdr:cNvSpPr>
      </xdr:nvSpPr>
      <xdr:spPr bwMode="auto">
        <a:xfrm>
          <a:off x="19050" y="12487275"/>
          <a:ext cx="32365950" cy="7048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47625</xdr:colOff>
      <xdr:row>54</xdr:row>
      <xdr:rowOff>85725</xdr:rowOff>
    </xdr:from>
    <xdr:to>
      <xdr:col>17</xdr:col>
      <xdr:colOff>0</xdr:colOff>
      <xdr:row>58</xdr:row>
      <xdr:rowOff>38100</xdr:rowOff>
    </xdr:to>
    <xdr:sp macro="" textlink="">
      <xdr:nvSpPr>
        <xdr:cNvPr id="3081" name="Text 9"/>
        <xdr:cNvSpPr txBox="1">
          <a:spLocks noChangeArrowheads="1"/>
        </xdr:cNvSpPr>
      </xdr:nvSpPr>
      <xdr:spPr bwMode="auto">
        <a:xfrm>
          <a:off x="47625" y="12534900"/>
          <a:ext cx="32289750" cy="600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Assumptions/Additional Comments</a:t>
          </a:r>
        </a:p>
        <a:p>
          <a:pPr algn="l" rtl="0">
            <a:defRPr sz="1000"/>
          </a:pPr>
          <a:endParaRPr lang="en-US" sz="1000" b="1" i="0" u="sng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900" b="1" i="0" u="sng" strike="noStrike" baseline="0">
              <a:solidFill>
                <a:srgbClr val="000000"/>
              </a:solidFill>
              <a:latin typeface="Arial"/>
              <a:cs typeface="Arial"/>
            </a:rPr>
            <a:t>Provide estimate for travel to/from Kings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66675</xdr:rowOff>
    </xdr:from>
    <xdr:to>
      <xdr:col>3</xdr:col>
      <xdr:colOff>0</xdr:colOff>
      <xdr:row>33</xdr:row>
      <xdr:rowOff>95250</xdr:rowOff>
    </xdr:to>
    <xdr:sp macro="" textlink="">
      <xdr:nvSpPr>
        <xdr:cNvPr id="14337" name="Rectangle 1"/>
        <xdr:cNvSpPr>
          <a:spLocks noChangeArrowheads="1"/>
        </xdr:cNvSpPr>
      </xdr:nvSpPr>
      <xdr:spPr bwMode="auto">
        <a:xfrm>
          <a:off x="0" y="6296025"/>
          <a:ext cx="8791575" cy="2133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28575</xdr:colOff>
      <xdr:row>20</xdr:row>
      <xdr:rowOff>104775</xdr:rowOff>
    </xdr:from>
    <xdr:to>
      <xdr:col>2</xdr:col>
      <xdr:colOff>3695700</xdr:colOff>
      <xdr:row>33</xdr:row>
      <xdr:rowOff>57150</xdr:rowOff>
    </xdr:to>
    <xdr:sp macro="" textlink="">
      <xdr:nvSpPr>
        <xdr:cNvPr id="14338" name="Text 2"/>
        <xdr:cNvSpPr txBox="1">
          <a:spLocks noChangeArrowheads="1"/>
        </xdr:cNvSpPr>
      </xdr:nvSpPr>
      <xdr:spPr bwMode="auto">
        <a:xfrm>
          <a:off x="28575" y="6334125"/>
          <a:ext cx="8677275" cy="2057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sng" strike="noStrike" baseline="0">
              <a:solidFill>
                <a:srgbClr val="000000"/>
              </a:solidFill>
              <a:latin typeface="Arial"/>
              <a:cs typeface="Arial"/>
            </a:rPr>
            <a:t>Assumptions/Additional Comments</a:t>
          </a:r>
        </a:p>
        <a:p>
          <a:pPr algn="l" rtl="0">
            <a:defRPr sz="1000"/>
          </a:pPr>
          <a:endParaRPr lang="en-US" sz="1000" b="1" i="0" u="sng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969696"/>
              </a:solidFill>
              <a:latin typeface="Arial"/>
              <a:cs typeface="Arial"/>
            </a:rPr>
            <a:t>List all other assumptions here.</a:t>
          </a:r>
        </a:p>
        <a:p>
          <a:pPr algn="l" rtl="0">
            <a:defRPr sz="1000"/>
          </a:pPr>
          <a:endParaRPr lang="en-US" sz="1000" b="1" i="1" u="none" strike="noStrike" baseline="0">
            <a:solidFill>
              <a:srgbClr val="969696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1" i="1" u="none" strike="noStrike" baseline="0">
            <a:solidFill>
              <a:srgbClr val="969696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1" i="1" u="none" strike="noStrike" baseline="0">
            <a:solidFill>
              <a:srgbClr val="969696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1" i="1" u="none" strike="noStrike" baseline="0">
            <a:solidFill>
              <a:srgbClr val="969696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7"/>
  <sheetViews>
    <sheetView zoomScale="125" zoomScaleNormal="125" workbookViewId="0">
      <selection activeCell="C5" sqref="C5"/>
    </sheetView>
  </sheetViews>
  <sheetFormatPr defaultRowHeight="12.75"/>
  <cols>
    <col min="1" max="1" width="52.7109375" style="47" customWidth="1"/>
    <col min="2" max="2" width="18.140625" style="47" customWidth="1"/>
    <col min="3" max="3" width="69.42578125" style="47" customWidth="1"/>
    <col min="4" max="16384" width="9.140625" style="47"/>
  </cols>
  <sheetData>
    <row r="1" spans="1:3" ht="21" thickBot="1">
      <c r="A1" s="119" t="s">
        <v>79</v>
      </c>
    </row>
    <row r="2" spans="1:3" s="26" customFormat="1" ht="15.75">
      <c r="A2" s="41" t="s">
        <v>0</v>
      </c>
    </row>
    <row r="3" spans="1:3" ht="15">
      <c r="A3" s="49" t="s">
        <v>76</v>
      </c>
    </row>
    <row r="4" spans="1:3" ht="15" customHeight="1" thickBot="1"/>
    <row r="5" spans="1:3" s="50" customFormat="1" ht="28.5" customHeight="1" thickBot="1">
      <c r="A5" s="4" t="s">
        <v>15</v>
      </c>
      <c r="B5" s="5" t="s">
        <v>1</v>
      </c>
      <c r="C5" s="6" t="s">
        <v>17</v>
      </c>
    </row>
    <row r="6" spans="1:3" ht="15" customHeight="1">
      <c r="A6" s="121" t="s">
        <v>60</v>
      </c>
      <c r="B6" s="127">
        <f ca="1">'1-License'!B26+'1-License'!B46</f>
        <v>0</v>
      </c>
      <c r="C6" s="37"/>
    </row>
    <row r="7" spans="1:3" ht="15" customHeight="1">
      <c r="A7" s="122" t="s">
        <v>77</v>
      </c>
      <c r="B7" s="87">
        <f ca="1">'2-ProfServ'!$E$27+'2-ProfServ'!$I$27+'2-ProfServ'!$M$27+'2-ProfServ'!$Q$27</f>
        <v>0</v>
      </c>
      <c r="C7" s="38"/>
    </row>
    <row r="8" spans="1:3" ht="15" customHeight="1">
      <c r="A8" s="123" t="s">
        <v>64</v>
      </c>
      <c r="B8" s="87">
        <f ca="1">'3-Maintenance and Support'!$B$19</f>
        <v>0</v>
      </c>
      <c r="C8" s="35"/>
    </row>
    <row r="9" spans="1:3" ht="15" customHeight="1">
      <c r="A9" s="120" t="s">
        <v>16</v>
      </c>
      <c r="B9" s="125" t="s">
        <v>16</v>
      </c>
      <c r="C9" s="38"/>
    </row>
    <row r="10" spans="1:3" ht="15" customHeight="1">
      <c r="A10" s="120" t="s">
        <v>16</v>
      </c>
      <c r="B10" s="126" t="s">
        <v>16</v>
      </c>
      <c r="C10" s="35"/>
    </row>
    <row r="11" spans="1:3" ht="15" customHeight="1">
      <c r="A11" s="120" t="s">
        <v>16</v>
      </c>
      <c r="B11" s="126" t="s">
        <v>16</v>
      </c>
      <c r="C11" s="35"/>
    </row>
    <row r="12" spans="1:3" ht="15" customHeight="1">
      <c r="A12" s="7"/>
      <c r="B12" s="43" t="s">
        <v>16</v>
      </c>
      <c r="C12" s="35"/>
    </row>
    <row r="13" spans="1:3" ht="15" customHeight="1" thickBot="1">
      <c r="A13" s="46"/>
      <c r="B13" s="85"/>
      <c r="C13" s="45"/>
    </row>
    <row r="14" spans="1:3" ht="23.25" customHeight="1" thickBot="1">
      <c r="A14" s="9"/>
      <c r="B14" s="86">
        <f>SUM(B6:B13)</f>
        <v>0</v>
      </c>
      <c r="C14" s="25"/>
    </row>
    <row r="15" spans="1:3">
      <c r="A15" s="51" t="s">
        <v>16</v>
      </c>
    </row>
    <row r="16" spans="1:3">
      <c r="A16" s="51" t="s">
        <v>16</v>
      </c>
    </row>
    <row r="17" spans="1:1" ht="15" customHeight="1">
      <c r="A17" s="51" t="s">
        <v>4</v>
      </c>
    </row>
  </sheetData>
  <phoneticPr fontId="0" type="noConversion"/>
  <printOptions horizontalCentered="1"/>
  <pageMargins left="0.25" right="0.3" top="1.06" bottom="0.54" header="0.38" footer="0.27"/>
  <pageSetup scale="91" firstPageNumber="144" orientation="landscape" useFirstPageNumber="1" r:id="rId1"/>
  <headerFooter alignWithMargins="0">
    <oddHeader>&amp;CPage &amp;P&amp;RAttachment 16 KINGS CMS RFP Costing Matrix.xlsx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E51"/>
  <sheetViews>
    <sheetView view="pageLayout" zoomScaleNormal="100" workbookViewId="0">
      <selection activeCell="A9" sqref="A9"/>
    </sheetView>
  </sheetViews>
  <sheetFormatPr defaultColWidth="8.85546875" defaultRowHeight="12.75"/>
  <cols>
    <col min="1" max="1" width="56.28515625" customWidth="1"/>
    <col min="2" max="2" width="18.85546875" style="32" customWidth="1"/>
    <col min="3" max="3" width="16.42578125" customWidth="1"/>
    <col min="4" max="4" width="15" customWidth="1"/>
    <col min="5" max="5" width="56.7109375" customWidth="1"/>
  </cols>
  <sheetData>
    <row r="1" spans="1:5" ht="15.75" customHeight="1">
      <c r="A1" s="41" t="s">
        <v>53</v>
      </c>
      <c r="B1" s="30"/>
      <c r="C1" s="26"/>
      <c r="D1" s="26"/>
      <c r="E1" s="26"/>
    </row>
    <row r="2" spans="1:5" ht="15">
      <c r="A2" s="42" t="s">
        <v>5</v>
      </c>
      <c r="B2" s="31"/>
    </row>
    <row r="3" spans="1:5" ht="13.5" customHeight="1" thickBot="1"/>
    <row r="4" spans="1:5" s="3" customFormat="1" ht="28.5" customHeight="1" thickBot="1">
      <c r="A4" s="4" t="s">
        <v>6</v>
      </c>
      <c r="B4" s="39" t="s">
        <v>25</v>
      </c>
      <c r="C4" s="58" t="s">
        <v>10</v>
      </c>
      <c r="D4" s="62" t="s">
        <v>11</v>
      </c>
      <c r="E4" s="62" t="s">
        <v>17</v>
      </c>
    </row>
    <row r="5" spans="1:5" ht="15" customHeight="1">
      <c r="A5" s="44"/>
      <c r="B5" s="89"/>
      <c r="C5" s="59"/>
      <c r="D5" s="63"/>
      <c r="E5" s="63"/>
    </row>
    <row r="6" spans="1:5" ht="15" customHeight="1">
      <c r="A6" s="7"/>
      <c r="B6" s="90"/>
      <c r="C6" s="48"/>
      <c r="D6" s="64"/>
      <c r="E6" s="66"/>
    </row>
    <row r="7" spans="1:5" ht="15" customHeight="1">
      <c r="A7" s="7"/>
      <c r="B7" s="90"/>
      <c r="C7" s="48"/>
      <c r="D7" s="64"/>
      <c r="E7" s="66"/>
    </row>
    <row r="8" spans="1:5" ht="15" customHeight="1">
      <c r="A8" s="7" t="s">
        <v>16</v>
      </c>
      <c r="B8" s="90"/>
      <c r="C8" s="48"/>
      <c r="D8" s="64"/>
      <c r="E8" s="66"/>
    </row>
    <row r="9" spans="1:5" ht="15" customHeight="1">
      <c r="A9" s="7"/>
      <c r="B9" s="90"/>
      <c r="C9" s="48"/>
      <c r="D9" s="64"/>
      <c r="E9" s="66"/>
    </row>
    <row r="10" spans="1:5" ht="15" customHeight="1">
      <c r="A10" s="7" t="s">
        <v>16</v>
      </c>
      <c r="B10" s="90"/>
      <c r="C10" s="48" t="s">
        <v>16</v>
      </c>
      <c r="D10" s="64" t="s">
        <v>16</v>
      </c>
      <c r="E10" s="66"/>
    </row>
    <row r="11" spans="1:5" ht="15" customHeight="1">
      <c r="A11" s="7"/>
      <c r="B11" s="90"/>
      <c r="C11" s="48"/>
      <c r="D11" s="64"/>
      <c r="E11" s="66"/>
    </row>
    <row r="12" spans="1:5" ht="15" customHeight="1">
      <c r="A12" s="7"/>
      <c r="B12" s="90"/>
      <c r="C12" s="48"/>
      <c r="D12" s="64"/>
      <c r="E12" s="66"/>
    </row>
    <row r="13" spans="1:5" ht="15" customHeight="1">
      <c r="A13" s="7"/>
      <c r="B13" s="90"/>
      <c r="C13" s="48"/>
      <c r="D13" s="64"/>
      <c r="E13" s="66"/>
    </row>
    <row r="14" spans="1:5" ht="15" customHeight="1">
      <c r="A14" s="7"/>
      <c r="B14" s="90"/>
      <c r="C14" s="48"/>
      <c r="D14" s="64"/>
      <c r="E14" s="66"/>
    </row>
    <row r="15" spans="1:5" ht="15" customHeight="1">
      <c r="A15" s="7" t="s">
        <v>16</v>
      </c>
      <c r="B15" s="90"/>
      <c r="C15" s="60" t="s">
        <v>16</v>
      </c>
      <c r="D15" s="64" t="s">
        <v>16</v>
      </c>
      <c r="E15" s="66"/>
    </row>
    <row r="16" spans="1:5" ht="15" customHeight="1" thickBot="1">
      <c r="A16" s="7" t="s">
        <v>16</v>
      </c>
      <c r="B16" s="90" t="s">
        <v>16</v>
      </c>
      <c r="C16" s="60" t="s">
        <v>16</v>
      </c>
      <c r="D16" s="64" t="s">
        <v>16</v>
      </c>
      <c r="E16" s="66"/>
    </row>
    <row r="17" spans="1:5" ht="15" customHeight="1" thickTop="1" thickBot="1">
      <c r="A17" s="8" t="s">
        <v>26</v>
      </c>
      <c r="B17" s="114">
        <f>SUM(B5:B16)</f>
        <v>0</v>
      </c>
      <c r="C17" s="61"/>
      <c r="D17" s="65" t="s">
        <v>16</v>
      </c>
      <c r="E17" s="67"/>
    </row>
    <row r="18" spans="1:5" ht="15" customHeight="1" thickBot="1">
      <c r="A18" s="134" t="s">
        <v>78</v>
      </c>
      <c r="B18" s="98"/>
      <c r="C18" s="99"/>
      <c r="D18" s="100"/>
      <c r="E18" s="101"/>
    </row>
    <row r="19" spans="1:5" ht="15" customHeight="1">
      <c r="A19" s="93" t="s">
        <v>16</v>
      </c>
      <c r="B19" s="94"/>
      <c r="C19" s="95" t="s">
        <v>16</v>
      </c>
      <c r="D19" s="96" t="s">
        <v>16</v>
      </c>
      <c r="E19" s="97"/>
    </row>
    <row r="20" spans="1:5" ht="15" customHeight="1">
      <c r="A20" s="7"/>
      <c r="B20" s="90" t="s">
        <v>16</v>
      </c>
      <c r="C20" s="48" t="s">
        <v>16</v>
      </c>
      <c r="D20" s="64" t="s">
        <v>16</v>
      </c>
      <c r="E20" s="66"/>
    </row>
    <row r="21" spans="1:5" ht="15" customHeight="1" thickBot="1">
      <c r="A21" s="7"/>
      <c r="B21" s="90" t="s">
        <v>16</v>
      </c>
      <c r="C21" s="48" t="s">
        <v>16</v>
      </c>
      <c r="D21" s="64" t="s">
        <v>16</v>
      </c>
      <c r="E21" s="66"/>
    </row>
    <row r="22" spans="1:5" ht="15" customHeight="1" thickTop="1" thickBot="1">
      <c r="A22" s="8" t="s">
        <v>26</v>
      </c>
      <c r="B22" s="114">
        <f>SUM(B19:B20)</f>
        <v>0</v>
      </c>
      <c r="C22" s="61"/>
      <c r="D22" s="65" t="s">
        <v>16</v>
      </c>
      <c r="E22" s="67"/>
    </row>
    <row r="23" spans="1:5" s="2" customFormat="1" ht="15" customHeight="1">
      <c r="A23" s="54" t="s">
        <v>27</v>
      </c>
      <c r="B23" s="115">
        <f>B17+B22</f>
        <v>0</v>
      </c>
      <c r="C23" s="73"/>
      <c r="D23" s="74"/>
      <c r="E23" s="75"/>
    </row>
    <row r="24" spans="1:5" s="2" customFormat="1" ht="15" customHeight="1">
      <c r="A24" s="55" t="s">
        <v>28</v>
      </c>
      <c r="B24" s="116" t="s">
        <v>16</v>
      </c>
      <c r="C24" s="76"/>
      <c r="D24" s="77"/>
      <c r="E24" s="78"/>
    </row>
    <row r="25" spans="1:5" s="2" customFormat="1" ht="15" customHeight="1">
      <c r="A25" s="56" t="s">
        <v>29</v>
      </c>
      <c r="B25" s="117" t="s">
        <v>16</v>
      </c>
      <c r="C25" s="79"/>
      <c r="D25" s="80"/>
      <c r="E25" s="81" t="s">
        <v>16</v>
      </c>
    </row>
    <row r="26" spans="1:5" s="2" customFormat="1" ht="15" customHeight="1" thickBot="1">
      <c r="A26" s="57" t="s">
        <v>30</v>
      </c>
      <c r="B26" s="118"/>
      <c r="C26" s="82"/>
      <c r="D26" s="83"/>
      <c r="E26" s="84" t="s">
        <v>16</v>
      </c>
    </row>
    <row r="27" spans="1:5">
      <c r="A27" s="51" t="s">
        <v>4</v>
      </c>
      <c r="B27" s="33"/>
    </row>
    <row r="44" spans="1:5" s="47" customFormat="1" ht="15" customHeight="1" thickBot="1">
      <c r="A44" s="52" t="s">
        <v>3</v>
      </c>
      <c r="C44" s="53"/>
    </row>
    <row r="45" spans="1:5" s="47" customFormat="1" ht="28.5" customHeight="1" thickBot="1">
      <c r="A45" s="4" t="s">
        <v>18</v>
      </c>
      <c r="B45" s="5" t="s">
        <v>19</v>
      </c>
      <c r="C45" s="5"/>
      <c r="D45" s="5"/>
      <c r="E45" s="6" t="s">
        <v>17</v>
      </c>
    </row>
    <row r="46" spans="1:5" s="47" customFormat="1" ht="15" customHeight="1">
      <c r="A46" s="27" t="s">
        <v>20</v>
      </c>
      <c r="B46" s="87"/>
      <c r="C46" s="87"/>
      <c r="D46" s="87"/>
      <c r="E46" s="34"/>
    </row>
    <row r="47" spans="1:5" s="47" customFormat="1" ht="15" customHeight="1">
      <c r="A47" s="28" t="s">
        <v>21</v>
      </c>
      <c r="B47" s="87"/>
      <c r="C47" s="87"/>
      <c r="D47" s="87"/>
      <c r="E47" s="35"/>
    </row>
    <row r="48" spans="1:5" s="47" customFormat="1" ht="15" customHeight="1">
      <c r="A48" s="28" t="s">
        <v>22</v>
      </c>
      <c r="B48" s="87"/>
      <c r="C48" s="87"/>
      <c r="D48" s="87"/>
      <c r="E48" s="35"/>
    </row>
    <row r="49" spans="1:5" s="47" customFormat="1" ht="15" customHeight="1">
      <c r="A49" s="28" t="s">
        <v>23</v>
      </c>
      <c r="B49" s="87"/>
      <c r="C49" s="87"/>
      <c r="D49" s="87"/>
      <c r="E49" s="35"/>
    </row>
    <row r="50" spans="1:5" s="47" customFormat="1" ht="15" customHeight="1" thickBot="1">
      <c r="A50" s="29" t="s">
        <v>24</v>
      </c>
      <c r="B50" s="88"/>
      <c r="C50" s="88"/>
      <c r="D50" s="88"/>
      <c r="E50" s="36"/>
    </row>
    <row r="51" spans="1:5" s="47" customFormat="1" ht="15" customHeight="1">
      <c r="A51" s="51" t="s">
        <v>2</v>
      </c>
    </row>
  </sheetData>
  <phoneticPr fontId="0" type="noConversion"/>
  <printOptions horizontalCentered="1"/>
  <pageMargins left="0.25" right="0.3" top="0.86" bottom="0.54" header="0.38" footer="0.27"/>
  <pageSetup scale="97" firstPageNumber="154" fitToWidth="4" fitToHeight="0" pageOrder="overThenDown" orientation="landscape" r:id="rId1"/>
  <headerFooter alignWithMargins="0">
    <oddHeader>&amp;CPage &amp;P&amp;RAttachment 16 Kings CMS RFP Costing Matrix.xlsx</oddHeader>
  </headerFooter>
  <rowBreaks count="1" manualBreakCount="1">
    <brk id="41" max="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U81"/>
  <sheetViews>
    <sheetView topLeftCell="A31" zoomScaleNormal="100" zoomScalePageLayoutView="30" workbookViewId="0">
      <selection activeCell="Q52" sqref="A50:Q52"/>
    </sheetView>
  </sheetViews>
  <sheetFormatPr defaultColWidth="8.85546875" defaultRowHeight="12.75"/>
  <cols>
    <col min="1" max="1" width="43.85546875" customWidth="1"/>
    <col min="2" max="2" width="14.85546875" customWidth="1"/>
    <col min="3" max="5" width="10.7109375" customWidth="1"/>
    <col min="6" max="6" width="14.85546875" customWidth="1"/>
    <col min="7" max="9" width="10.7109375" customWidth="1"/>
    <col min="10" max="10" width="14.85546875" customWidth="1"/>
    <col min="11" max="17" width="10.7109375" customWidth="1"/>
    <col min="18" max="18" width="11.42578125" customWidth="1"/>
  </cols>
  <sheetData>
    <row r="1" spans="1:21" ht="15.75">
      <c r="A1" s="41" t="s">
        <v>54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S1" s="26"/>
      <c r="T1" s="26"/>
      <c r="U1" s="26"/>
    </row>
    <row r="2" spans="1:21" ht="31.5">
      <c r="A2" s="136" t="s">
        <v>14</v>
      </c>
    </row>
    <row r="3" spans="1:21">
      <c r="O3" s="1"/>
    </row>
    <row r="4" spans="1:21" ht="13.5" thickBot="1">
      <c r="A4" s="2" t="s">
        <v>31</v>
      </c>
      <c r="O4" s="1"/>
    </row>
    <row r="5" spans="1:21" ht="13.5" thickBot="1">
      <c r="A5" s="16" t="s">
        <v>7</v>
      </c>
      <c r="B5" s="138" t="s">
        <v>8</v>
      </c>
      <c r="C5" s="139"/>
      <c r="D5" s="139"/>
      <c r="E5" s="140"/>
      <c r="F5" s="138" t="s">
        <v>58</v>
      </c>
      <c r="G5" s="142"/>
      <c r="H5" s="142"/>
      <c r="I5" s="143"/>
      <c r="J5" s="138" t="s">
        <v>59</v>
      </c>
      <c r="K5" s="142"/>
      <c r="L5" s="142"/>
      <c r="M5" s="24"/>
      <c r="N5" s="141" t="s">
        <v>13</v>
      </c>
      <c r="O5" s="139"/>
      <c r="P5" s="139"/>
      <c r="Q5" s="140"/>
    </row>
    <row r="6" spans="1:21" s="12" customFormat="1" ht="15" customHeight="1" thickBot="1">
      <c r="A6" s="15" t="s">
        <v>33</v>
      </c>
      <c r="B6" s="130" t="s">
        <v>71</v>
      </c>
      <c r="C6" s="13" t="s">
        <v>34</v>
      </c>
      <c r="D6" s="11" t="s">
        <v>35</v>
      </c>
      <c r="E6" s="14" t="s">
        <v>36</v>
      </c>
      <c r="F6" s="130" t="s">
        <v>71</v>
      </c>
      <c r="G6" s="13" t="s">
        <v>34</v>
      </c>
      <c r="H6" s="11" t="s">
        <v>35</v>
      </c>
      <c r="I6" s="14" t="s">
        <v>36</v>
      </c>
      <c r="J6" s="130" t="s">
        <v>71</v>
      </c>
      <c r="K6" s="13" t="s">
        <v>34</v>
      </c>
      <c r="L6" s="11" t="s">
        <v>35</v>
      </c>
      <c r="M6" s="14" t="s">
        <v>36</v>
      </c>
      <c r="N6" s="130" t="s">
        <v>71</v>
      </c>
      <c r="O6" s="13" t="s">
        <v>34</v>
      </c>
      <c r="P6" s="11" t="s">
        <v>35</v>
      </c>
      <c r="Q6" s="14" t="s">
        <v>36</v>
      </c>
    </row>
    <row r="7" spans="1:21" ht="15" customHeight="1">
      <c r="A7" s="28" t="s">
        <v>55</v>
      </c>
      <c r="B7" s="131"/>
      <c r="C7" s="20" t="s">
        <v>16</v>
      </c>
      <c r="D7" s="102"/>
      <c r="E7" s="103"/>
      <c r="F7" s="131"/>
      <c r="G7" s="20"/>
      <c r="H7" s="102"/>
      <c r="I7" s="103"/>
      <c r="J7" s="131"/>
      <c r="K7" s="20"/>
      <c r="L7" s="102"/>
      <c r="M7" s="103"/>
      <c r="N7" s="131"/>
      <c r="O7" s="21"/>
      <c r="P7" s="19"/>
      <c r="Q7" s="17"/>
    </row>
    <row r="8" spans="1:21" ht="15" customHeight="1">
      <c r="A8" s="109" t="s">
        <v>46</v>
      </c>
      <c r="B8" s="131"/>
      <c r="C8" s="20"/>
      <c r="D8" s="102"/>
      <c r="E8" s="103"/>
      <c r="F8" s="131"/>
      <c r="G8" s="20"/>
      <c r="H8" s="102"/>
      <c r="I8" s="103"/>
      <c r="J8" s="131"/>
      <c r="K8" s="20"/>
      <c r="L8" s="102"/>
      <c r="M8" s="103"/>
      <c r="N8" s="131"/>
      <c r="O8" s="21"/>
      <c r="P8" s="19"/>
      <c r="Q8" s="17"/>
    </row>
    <row r="9" spans="1:21" ht="25.5">
      <c r="A9" s="129" t="s">
        <v>69</v>
      </c>
      <c r="B9" s="131"/>
      <c r="C9" s="20"/>
      <c r="D9" s="102"/>
      <c r="E9" s="103"/>
      <c r="F9" s="131"/>
      <c r="G9" s="20"/>
      <c r="H9" s="102"/>
      <c r="I9" s="103"/>
      <c r="J9" s="131"/>
      <c r="K9" s="20"/>
      <c r="L9" s="102"/>
      <c r="M9" s="103"/>
      <c r="N9" s="131"/>
      <c r="O9" s="21"/>
      <c r="P9" s="19"/>
      <c r="Q9" s="17"/>
    </row>
    <row r="10" spans="1:21" ht="15" customHeight="1" thickBot="1">
      <c r="A10" s="109" t="s">
        <v>43</v>
      </c>
      <c r="B10" s="131"/>
      <c r="C10" s="20"/>
      <c r="D10" s="102"/>
      <c r="E10" s="103"/>
      <c r="F10" s="131"/>
      <c r="G10" s="20"/>
      <c r="H10" s="102"/>
      <c r="I10" s="103"/>
      <c r="J10" s="131"/>
      <c r="K10" s="20"/>
      <c r="L10" s="102"/>
      <c r="M10" s="103"/>
      <c r="N10" s="131"/>
      <c r="O10" s="21"/>
      <c r="P10" s="19"/>
      <c r="Q10" s="18"/>
    </row>
    <row r="11" spans="1:21" ht="15" customHeight="1" thickBot="1">
      <c r="A11" s="22" t="s">
        <v>39</v>
      </c>
      <c r="B11" s="23">
        <f>SUM(B8:B10)</f>
        <v>0</v>
      </c>
      <c r="C11" s="23">
        <f>SUM(C8:C10)</f>
        <v>0</v>
      </c>
      <c r="D11" s="23"/>
      <c r="E11" s="23">
        <f>SUM(E8:E10)</f>
        <v>0</v>
      </c>
      <c r="F11" s="23">
        <f>SUM(F8:F10)</f>
        <v>0</v>
      </c>
      <c r="G11" s="23">
        <f>SUM(G8:G10)</f>
        <v>0</v>
      </c>
      <c r="H11" s="23"/>
      <c r="I11" s="23">
        <f>SUM(I8:I10)</f>
        <v>0</v>
      </c>
      <c r="J11" s="23">
        <f>SUM(J8:J10)</f>
        <v>0</v>
      </c>
      <c r="K11" s="23">
        <f>SUM(K8:K10)</f>
        <v>0</v>
      </c>
      <c r="L11" s="23"/>
      <c r="M11" s="23">
        <f>SUM(M8:M10)</f>
        <v>0</v>
      </c>
      <c r="N11" s="23">
        <f>SUM(N8:N10)</f>
        <v>0</v>
      </c>
      <c r="O11" s="23">
        <f>SUM(O8:O10)</f>
        <v>0</v>
      </c>
      <c r="P11" s="23"/>
      <c r="Q11" s="23">
        <f>SUM(Q8:Q10)</f>
        <v>0</v>
      </c>
    </row>
    <row r="12" spans="1:21" ht="15" customHeight="1">
      <c r="A12" s="28" t="s">
        <v>56</v>
      </c>
      <c r="B12" s="131"/>
      <c r="C12" s="20"/>
      <c r="D12" s="102"/>
      <c r="E12" s="103"/>
      <c r="F12" s="131"/>
      <c r="G12" s="20"/>
      <c r="H12" s="102"/>
      <c r="I12" s="103"/>
      <c r="J12" s="131"/>
      <c r="K12" s="20"/>
      <c r="L12" s="102"/>
      <c r="M12" s="103"/>
      <c r="N12" s="131"/>
      <c r="O12" s="21"/>
      <c r="P12" s="19"/>
      <c r="Q12" s="17"/>
    </row>
    <row r="13" spans="1:21" ht="15" customHeight="1">
      <c r="A13" s="120" t="s">
        <v>57</v>
      </c>
      <c r="B13" s="131"/>
      <c r="C13" s="20"/>
      <c r="D13" s="102"/>
      <c r="E13" s="103"/>
      <c r="F13" s="131"/>
      <c r="G13" s="20"/>
      <c r="H13" s="102"/>
      <c r="I13" s="103"/>
      <c r="J13" s="131"/>
      <c r="K13" s="20"/>
      <c r="L13" s="102"/>
      <c r="M13" s="103"/>
      <c r="N13" s="131"/>
      <c r="O13" s="21"/>
      <c r="P13" s="19"/>
      <c r="Q13" s="17"/>
    </row>
    <row r="14" spans="1:21" ht="15" customHeight="1">
      <c r="A14" s="109" t="s">
        <v>44</v>
      </c>
      <c r="B14" s="131"/>
      <c r="C14" s="20"/>
      <c r="D14" s="102"/>
      <c r="E14" s="103"/>
      <c r="F14" s="131"/>
      <c r="G14" s="20"/>
      <c r="H14" s="102"/>
      <c r="I14" s="103"/>
      <c r="J14" s="131"/>
      <c r="K14" s="20"/>
      <c r="L14" s="102"/>
      <c r="M14" s="103"/>
      <c r="N14" s="131"/>
      <c r="O14" s="21"/>
      <c r="P14" s="19"/>
      <c r="Q14" s="17"/>
    </row>
    <row r="15" spans="1:21" ht="15" customHeight="1">
      <c r="A15" s="120" t="s">
        <v>70</v>
      </c>
      <c r="B15" s="131"/>
      <c r="C15" s="20"/>
      <c r="D15" s="102"/>
      <c r="E15" s="103"/>
      <c r="F15" s="131"/>
      <c r="G15" s="20"/>
      <c r="H15" s="102"/>
      <c r="I15" s="103"/>
      <c r="J15" s="131"/>
      <c r="K15" s="20"/>
      <c r="L15" s="102"/>
      <c r="M15" s="103"/>
      <c r="N15" s="131"/>
      <c r="O15" s="21"/>
      <c r="P15" s="19"/>
      <c r="Q15" s="18"/>
    </row>
    <row r="16" spans="1:21" ht="15" customHeight="1" thickBot="1">
      <c r="A16" s="109" t="s">
        <v>45</v>
      </c>
      <c r="B16" s="131"/>
      <c r="C16" s="20"/>
      <c r="D16" s="102"/>
      <c r="E16" s="103"/>
      <c r="F16" s="131"/>
      <c r="G16" s="20"/>
      <c r="H16" s="102"/>
      <c r="I16" s="103"/>
      <c r="J16" s="131"/>
      <c r="K16" s="20"/>
      <c r="L16" s="102"/>
      <c r="M16" s="103"/>
      <c r="N16" s="131"/>
      <c r="O16" s="21"/>
      <c r="P16" s="19"/>
      <c r="Q16" s="18"/>
    </row>
    <row r="17" spans="1:17" ht="15" customHeight="1" thickBot="1">
      <c r="A17" s="22" t="s">
        <v>38</v>
      </c>
      <c r="B17" s="23">
        <f>SUM(B13:B16)</f>
        <v>0</v>
      </c>
      <c r="C17" s="23">
        <f>SUM(C13:C16)</f>
        <v>0</v>
      </c>
      <c r="D17" s="23"/>
      <c r="E17" s="23">
        <f>SUM(E13:E16)</f>
        <v>0</v>
      </c>
      <c r="F17" s="23">
        <f>SUM(F13:F16)</f>
        <v>0</v>
      </c>
      <c r="G17" s="23">
        <f>SUM(G13:G16)</f>
        <v>0</v>
      </c>
      <c r="H17" s="23"/>
      <c r="I17" s="23">
        <f>SUM(I13:I16)</f>
        <v>0</v>
      </c>
      <c r="J17" s="23">
        <f>SUM(J13:J16)</f>
        <v>0</v>
      </c>
      <c r="K17" s="23">
        <f>SUM(K13:K16)</f>
        <v>0</v>
      </c>
      <c r="L17" s="23"/>
      <c r="M17" s="23">
        <f>SUM(M13:M16)</f>
        <v>0</v>
      </c>
      <c r="N17" s="23">
        <f>SUM(N13:N16)</f>
        <v>0</v>
      </c>
      <c r="O17" s="23">
        <f>SUM(O13:O16)</f>
        <v>0</v>
      </c>
      <c r="P17" s="23"/>
      <c r="Q17" s="23">
        <f>SUM(Q13:Q16)</f>
        <v>0</v>
      </c>
    </row>
    <row r="18" spans="1:17" ht="15" customHeight="1">
      <c r="A18" s="110" t="s">
        <v>42</v>
      </c>
      <c r="B18" s="131"/>
      <c r="C18" s="20"/>
      <c r="D18" s="102"/>
      <c r="E18" s="103"/>
      <c r="F18" s="131"/>
      <c r="G18" s="20"/>
      <c r="H18" s="102"/>
      <c r="I18" s="103"/>
      <c r="J18" s="131"/>
      <c r="K18" s="20"/>
      <c r="L18" s="102"/>
      <c r="M18" s="103"/>
      <c r="N18" s="131"/>
      <c r="O18" s="21"/>
      <c r="P18" s="19"/>
      <c r="Q18" s="18"/>
    </row>
    <row r="19" spans="1:17" ht="15" customHeight="1">
      <c r="A19" s="109" t="s">
        <v>49</v>
      </c>
      <c r="B19" s="131"/>
      <c r="C19" s="20"/>
      <c r="D19" s="102"/>
      <c r="E19" s="103"/>
      <c r="F19" s="131"/>
      <c r="G19" s="20"/>
      <c r="H19" s="102"/>
      <c r="I19" s="103"/>
      <c r="J19" s="131"/>
      <c r="K19" s="20"/>
      <c r="L19" s="102"/>
      <c r="M19" s="103"/>
      <c r="N19" s="131"/>
      <c r="O19" s="21"/>
      <c r="P19" s="19"/>
      <c r="Q19" s="18"/>
    </row>
    <row r="20" spans="1:17" ht="15" customHeight="1">
      <c r="A20" s="109" t="s">
        <v>47</v>
      </c>
      <c r="B20" s="131"/>
      <c r="C20" s="20"/>
      <c r="D20" s="102"/>
      <c r="E20" s="103"/>
      <c r="F20" s="131"/>
      <c r="G20" s="20"/>
      <c r="H20" s="102"/>
      <c r="I20" s="103"/>
      <c r="J20" s="131"/>
      <c r="K20" s="20"/>
      <c r="L20" s="102"/>
      <c r="M20" s="103"/>
      <c r="N20" s="131"/>
      <c r="O20" s="21"/>
      <c r="P20" s="19"/>
      <c r="Q20" s="18"/>
    </row>
    <row r="21" spans="1:17" ht="15" customHeight="1">
      <c r="A21" s="109" t="s">
        <v>48</v>
      </c>
      <c r="B21" s="131"/>
      <c r="C21" s="20"/>
      <c r="D21" s="102"/>
      <c r="E21" s="103"/>
      <c r="F21" s="131"/>
      <c r="G21" s="20"/>
      <c r="H21" s="102"/>
      <c r="I21" s="103"/>
      <c r="J21" s="131"/>
      <c r="K21" s="20"/>
      <c r="L21" s="102"/>
      <c r="M21" s="103"/>
      <c r="N21" s="131"/>
      <c r="O21" s="21"/>
      <c r="P21" s="19"/>
      <c r="Q21" s="18"/>
    </row>
    <row r="22" spans="1:17" ht="15" customHeight="1">
      <c r="A22" s="109" t="s">
        <v>50</v>
      </c>
      <c r="B22" s="131"/>
      <c r="C22" s="20"/>
      <c r="D22" s="102"/>
      <c r="E22" s="103"/>
      <c r="F22" s="131"/>
      <c r="G22" s="20"/>
      <c r="H22" s="102"/>
      <c r="I22" s="103"/>
      <c r="J22" s="131"/>
      <c r="K22" s="20"/>
      <c r="L22" s="102"/>
      <c r="M22" s="103"/>
      <c r="N22" s="131"/>
      <c r="O22" s="21"/>
      <c r="P22" s="19"/>
      <c r="Q22" s="18"/>
    </row>
    <row r="23" spans="1:17" ht="15" customHeight="1">
      <c r="A23" s="109" t="s">
        <v>51</v>
      </c>
      <c r="B23" s="131"/>
      <c r="C23" s="20"/>
      <c r="D23" s="102"/>
      <c r="E23" s="103"/>
      <c r="F23" s="131"/>
      <c r="G23" s="20"/>
      <c r="H23" s="102"/>
      <c r="I23" s="103"/>
      <c r="J23" s="131"/>
      <c r="K23" s="20"/>
      <c r="L23" s="102"/>
      <c r="M23" s="103"/>
      <c r="N23" s="131"/>
      <c r="O23" s="21"/>
      <c r="P23" s="19"/>
      <c r="Q23" s="18"/>
    </row>
    <row r="24" spans="1:17" ht="15" customHeight="1">
      <c r="A24" s="110" t="s">
        <v>12</v>
      </c>
      <c r="B24" s="131"/>
      <c r="C24" s="20"/>
      <c r="D24" s="102"/>
      <c r="E24" s="103"/>
      <c r="F24" s="131"/>
      <c r="G24" s="20"/>
      <c r="H24" s="102"/>
      <c r="I24" s="103"/>
      <c r="J24" s="131"/>
      <c r="K24" s="20"/>
      <c r="L24" s="102"/>
      <c r="M24" s="103"/>
      <c r="N24" s="131"/>
      <c r="O24" s="21"/>
      <c r="P24" s="19"/>
      <c r="Q24" s="18"/>
    </row>
    <row r="25" spans="1:17" ht="15" customHeight="1" thickBot="1">
      <c r="A25" s="68" t="s">
        <v>9</v>
      </c>
      <c r="B25" s="132"/>
      <c r="C25" s="69"/>
      <c r="D25" s="104"/>
      <c r="E25" s="105"/>
      <c r="F25" s="132"/>
      <c r="G25" s="69"/>
      <c r="H25" s="104"/>
      <c r="I25" s="105"/>
      <c r="J25" s="132"/>
      <c r="K25" s="69"/>
      <c r="L25" s="104"/>
      <c r="M25" s="105"/>
      <c r="N25" s="132"/>
      <c r="O25" s="72"/>
      <c r="P25" s="70"/>
      <c r="Q25" s="71"/>
    </row>
    <row r="26" spans="1:17" ht="15" customHeight="1" thickBot="1">
      <c r="A26" s="22" t="s">
        <v>40</v>
      </c>
      <c r="B26" s="133">
        <f>SUM(B19:B25)</f>
        <v>0</v>
      </c>
      <c r="C26" s="23">
        <f>SUM(C19:C24)</f>
        <v>0</v>
      </c>
      <c r="D26" s="107"/>
      <c r="E26" s="106">
        <f>SUM(E19:E25)</f>
        <v>0</v>
      </c>
      <c r="F26" s="133">
        <f>SUM(F19:F25)</f>
        <v>0</v>
      </c>
      <c r="G26" s="23">
        <f>SUM(G19:G24)</f>
        <v>0</v>
      </c>
      <c r="H26" s="107"/>
      <c r="I26" s="106">
        <f>SUM(I19:I25)</f>
        <v>0</v>
      </c>
      <c r="J26" s="133">
        <f>SUM(J19:J25)</f>
        <v>0</v>
      </c>
      <c r="K26" s="23">
        <f>SUM(K19:K24)</f>
        <v>0</v>
      </c>
      <c r="L26" s="107"/>
      <c r="M26" s="106">
        <f>SUM(M19:M25)</f>
        <v>0</v>
      </c>
      <c r="N26" s="133">
        <f>SUM(N19:N25)</f>
        <v>0</v>
      </c>
      <c r="O26" s="23">
        <f>SUM(O19:O24)</f>
        <v>0</v>
      </c>
      <c r="P26" s="107"/>
      <c r="Q26" s="106">
        <f>SUM(Q19:Q25)</f>
        <v>0</v>
      </c>
    </row>
    <row r="27" spans="1:17" ht="15" customHeight="1" thickBot="1">
      <c r="A27" s="22" t="s">
        <v>41</v>
      </c>
      <c r="B27" s="133">
        <f>B26+B17+B11</f>
        <v>0</v>
      </c>
      <c r="C27" s="23">
        <f>SUM(C11,C17,C26)</f>
        <v>0</v>
      </c>
      <c r="D27" s="107"/>
      <c r="E27" s="106">
        <f>SUM(E11,E17,E26)</f>
        <v>0</v>
      </c>
      <c r="F27" s="133">
        <f>F26+F17+F11</f>
        <v>0</v>
      </c>
      <c r="G27" s="23">
        <f>SUM(G11,G17,G26)</f>
        <v>0</v>
      </c>
      <c r="H27" s="107"/>
      <c r="I27" s="106">
        <f>SUM(I11,I17,I26)</f>
        <v>0</v>
      </c>
      <c r="J27" s="133">
        <f>J26+J17+J11</f>
        <v>0</v>
      </c>
      <c r="K27" s="23">
        <f>SUM(K11,K17,K26)</f>
        <v>0</v>
      </c>
      <c r="L27" s="107"/>
      <c r="M27" s="106">
        <f>SUM(M11,M17,M26)</f>
        <v>0</v>
      </c>
      <c r="N27" s="133">
        <f>N26+N17+N11</f>
        <v>0</v>
      </c>
      <c r="O27" s="23">
        <f>SUM(O11,O17,O26)</f>
        <v>0</v>
      </c>
      <c r="P27" s="107"/>
      <c r="Q27" s="106">
        <f>SUM(Q11,Q17,Q26)</f>
        <v>0</v>
      </c>
    </row>
    <row r="28" spans="1:17" ht="15" customHeight="1">
      <c r="A28" s="137"/>
      <c r="O28" s="1"/>
    </row>
    <row r="29" spans="1:17" ht="24">
      <c r="A29" s="137" t="s">
        <v>37</v>
      </c>
      <c r="O29" s="1"/>
    </row>
    <row r="30" spans="1:17">
      <c r="A30" s="10"/>
      <c r="C30" s="10"/>
      <c r="D30" s="10"/>
      <c r="E30" s="10"/>
      <c r="G30" s="10"/>
      <c r="H30" s="10"/>
      <c r="I30" s="10"/>
      <c r="K30" s="10"/>
      <c r="L30" s="10"/>
      <c r="M30" s="10"/>
      <c r="N30" s="10"/>
      <c r="O30" s="1"/>
    </row>
    <row r="31" spans="1:17" ht="15" customHeight="1" thickBot="1">
      <c r="A31" s="135" t="s">
        <v>52</v>
      </c>
      <c r="O31" s="1"/>
    </row>
    <row r="32" spans="1:17" ht="13.5" thickBot="1">
      <c r="A32" s="16" t="s">
        <v>72</v>
      </c>
      <c r="B32" s="138" t="s">
        <v>75</v>
      </c>
      <c r="C32" s="139"/>
      <c r="D32" s="139"/>
      <c r="E32" s="140"/>
      <c r="F32" s="138" t="s">
        <v>73</v>
      </c>
      <c r="G32" s="139"/>
      <c r="H32" s="139"/>
      <c r="I32" s="140"/>
      <c r="J32" s="138" t="s">
        <v>74</v>
      </c>
      <c r="K32" s="139"/>
      <c r="L32" s="139"/>
      <c r="M32" s="140"/>
      <c r="N32" s="141" t="s">
        <v>32</v>
      </c>
      <c r="O32" s="139"/>
      <c r="P32" s="139"/>
      <c r="Q32" s="140"/>
    </row>
    <row r="33" spans="1:17" ht="15" customHeight="1" thickBot="1">
      <c r="A33" s="15" t="s">
        <v>33</v>
      </c>
      <c r="B33" s="130" t="s">
        <v>71</v>
      </c>
      <c r="C33" s="13" t="s">
        <v>34</v>
      </c>
      <c r="D33" s="11"/>
      <c r="E33" s="14"/>
      <c r="F33" s="130" t="s">
        <v>71</v>
      </c>
      <c r="G33" s="13" t="s">
        <v>34</v>
      </c>
      <c r="H33" s="11"/>
      <c r="I33" s="14" t="s">
        <v>36</v>
      </c>
      <c r="J33" s="130" t="s">
        <v>71</v>
      </c>
      <c r="K33" s="13" t="s">
        <v>34</v>
      </c>
      <c r="L33" s="11"/>
      <c r="M33" s="14"/>
      <c r="N33" s="130" t="s">
        <v>71</v>
      </c>
      <c r="O33" s="13" t="s">
        <v>34</v>
      </c>
      <c r="P33" s="11"/>
      <c r="Q33" s="14"/>
    </row>
    <row r="34" spans="1:17" ht="15" customHeight="1">
      <c r="A34" s="28" t="s">
        <v>55</v>
      </c>
      <c r="B34" s="131"/>
      <c r="C34" s="20"/>
      <c r="D34" s="112"/>
      <c r="E34" s="108"/>
      <c r="F34" s="131"/>
      <c r="G34" s="20"/>
      <c r="H34" s="112"/>
      <c r="I34" s="103"/>
      <c r="J34" s="131"/>
      <c r="K34" s="20"/>
      <c r="L34" s="112"/>
      <c r="M34" s="108"/>
      <c r="N34" s="131"/>
      <c r="O34" s="21"/>
      <c r="P34" s="112"/>
      <c r="Q34" s="108"/>
    </row>
    <row r="35" spans="1:17" ht="15" customHeight="1">
      <c r="A35" s="109" t="s">
        <v>46</v>
      </c>
      <c r="B35" s="131"/>
      <c r="C35" s="20"/>
      <c r="D35" s="112"/>
      <c r="E35" s="108"/>
      <c r="F35" s="131"/>
      <c r="G35" s="20"/>
      <c r="H35" s="112"/>
      <c r="I35" s="103"/>
      <c r="J35" s="131"/>
      <c r="K35" s="20"/>
      <c r="L35" s="112"/>
      <c r="M35" s="108"/>
      <c r="N35" s="131"/>
      <c r="O35" s="21"/>
      <c r="P35" s="112"/>
      <c r="Q35" s="108"/>
    </row>
    <row r="36" spans="1:17" ht="15" customHeight="1">
      <c r="A36" s="129" t="s">
        <v>69</v>
      </c>
      <c r="B36" s="131"/>
      <c r="C36" s="20"/>
      <c r="D36" s="112"/>
      <c r="E36" s="108"/>
      <c r="F36" s="131"/>
      <c r="G36" s="20"/>
      <c r="H36" s="112"/>
      <c r="I36" s="103"/>
      <c r="J36" s="131"/>
      <c r="K36" s="20"/>
      <c r="L36" s="112"/>
      <c r="M36" s="108"/>
      <c r="N36" s="131"/>
      <c r="O36" s="21"/>
      <c r="P36" s="112"/>
      <c r="Q36" s="108"/>
    </row>
    <row r="37" spans="1:17" ht="15" customHeight="1" thickBot="1">
      <c r="A37" s="109" t="s">
        <v>43</v>
      </c>
      <c r="B37" s="131"/>
      <c r="C37" s="20"/>
      <c r="D37" s="112"/>
      <c r="E37" s="108"/>
      <c r="F37" s="131"/>
      <c r="G37" s="20"/>
      <c r="H37" s="112"/>
      <c r="I37" s="103"/>
      <c r="J37" s="131"/>
      <c r="K37" s="20"/>
      <c r="L37" s="112"/>
      <c r="M37" s="108"/>
      <c r="N37" s="131"/>
      <c r="O37" s="21"/>
      <c r="P37" s="112"/>
      <c r="Q37" s="108"/>
    </row>
    <row r="38" spans="1:17" ht="15" customHeight="1" thickBot="1">
      <c r="A38" s="22" t="s">
        <v>39</v>
      </c>
      <c r="B38" s="23">
        <f>SUM(B35:B37)</f>
        <v>0</v>
      </c>
      <c r="C38" s="23">
        <f>SUM(C35:C37)</f>
        <v>0</v>
      </c>
      <c r="D38" s="113"/>
      <c r="E38" s="23"/>
      <c r="F38" s="23">
        <f>SUM(F35:F37)</f>
        <v>0</v>
      </c>
      <c r="G38" s="23">
        <f>SUM(G35:G37)</f>
        <v>0</v>
      </c>
      <c r="H38" s="113"/>
      <c r="I38" s="23">
        <f>SUM(I35:I37)</f>
        <v>0</v>
      </c>
      <c r="J38" s="23">
        <f>SUM(J35:J37)</f>
        <v>0</v>
      </c>
      <c r="K38" s="23">
        <f>SUM(K35:K37)</f>
        <v>0</v>
      </c>
      <c r="L38" s="113"/>
      <c r="M38" s="23"/>
      <c r="N38" s="23">
        <f>SUM(N35:N37)</f>
        <v>0</v>
      </c>
      <c r="O38" s="23">
        <f>SUM(O35:O37)</f>
        <v>0</v>
      </c>
      <c r="P38" s="113"/>
      <c r="Q38" s="23"/>
    </row>
    <row r="39" spans="1:17" ht="15" customHeight="1">
      <c r="A39" s="28" t="s">
        <v>56</v>
      </c>
      <c r="B39" s="131"/>
      <c r="C39" s="20"/>
      <c r="D39" s="112"/>
      <c r="E39" s="108"/>
      <c r="F39" s="131"/>
      <c r="G39" s="20"/>
      <c r="H39" s="112"/>
      <c r="I39" s="103"/>
      <c r="J39" s="131"/>
      <c r="K39" s="20"/>
      <c r="L39" s="112"/>
      <c r="M39" s="108"/>
      <c r="N39" s="131"/>
      <c r="O39" s="21"/>
      <c r="P39" s="112"/>
      <c r="Q39" s="108"/>
    </row>
    <row r="40" spans="1:17" ht="15" customHeight="1">
      <c r="A40" s="120" t="s">
        <v>57</v>
      </c>
      <c r="B40" s="131"/>
      <c r="C40" s="20"/>
      <c r="D40" s="112"/>
      <c r="E40" s="108"/>
      <c r="F40" s="131"/>
      <c r="G40" s="20"/>
      <c r="H40" s="112"/>
      <c r="I40" s="103"/>
      <c r="J40" s="131"/>
      <c r="K40" s="20"/>
      <c r="L40" s="112"/>
      <c r="M40" s="108"/>
      <c r="N40" s="131"/>
      <c r="O40" s="21"/>
      <c r="P40" s="112"/>
      <c r="Q40" s="108"/>
    </row>
    <row r="41" spans="1:17" ht="15" customHeight="1">
      <c r="A41" s="109" t="s">
        <v>44</v>
      </c>
      <c r="B41" s="131"/>
      <c r="C41" s="20"/>
      <c r="D41" s="112"/>
      <c r="E41" s="108"/>
      <c r="F41" s="131"/>
      <c r="G41" s="20"/>
      <c r="H41" s="112"/>
      <c r="I41" s="103"/>
      <c r="J41" s="131"/>
      <c r="K41" s="20"/>
      <c r="L41" s="112"/>
      <c r="M41" s="108"/>
      <c r="N41" s="131"/>
      <c r="O41" s="21"/>
      <c r="P41" s="112"/>
      <c r="Q41" s="108"/>
    </row>
    <row r="42" spans="1:17" ht="15" customHeight="1">
      <c r="A42" s="120" t="s">
        <v>70</v>
      </c>
      <c r="B42" s="131"/>
      <c r="C42" s="20"/>
      <c r="D42" s="112"/>
      <c r="E42" s="108"/>
      <c r="F42" s="131"/>
      <c r="G42" s="20"/>
      <c r="H42" s="112"/>
      <c r="I42" s="103"/>
      <c r="J42" s="131"/>
      <c r="K42" s="20"/>
      <c r="L42" s="112"/>
      <c r="M42" s="108"/>
      <c r="N42" s="131"/>
      <c r="O42" s="21"/>
      <c r="P42" s="112"/>
      <c r="Q42" s="108"/>
    </row>
    <row r="43" spans="1:17" ht="15" customHeight="1" thickBot="1">
      <c r="A43" s="109" t="s">
        <v>45</v>
      </c>
      <c r="B43" s="131"/>
      <c r="C43" s="20"/>
      <c r="D43" s="112"/>
      <c r="E43" s="108"/>
      <c r="F43" s="131"/>
      <c r="G43" s="20"/>
      <c r="H43" s="112"/>
      <c r="I43" s="103"/>
      <c r="J43" s="131"/>
      <c r="K43" s="20"/>
      <c r="L43" s="112"/>
      <c r="M43" s="108"/>
      <c r="N43" s="131"/>
      <c r="O43" s="21"/>
      <c r="P43" s="112"/>
      <c r="Q43" s="108"/>
    </row>
    <row r="44" spans="1:17" ht="15" customHeight="1" thickBot="1">
      <c r="A44" s="22" t="s">
        <v>38</v>
      </c>
      <c r="B44" s="23">
        <f>SUM(B40:B43)</f>
        <v>0</v>
      </c>
      <c r="C44" s="23">
        <f>SUM(C40:C43)</f>
        <v>0</v>
      </c>
      <c r="D44" s="113"/>
      <c r="E44" s="23"/>
      <c r="F44" s="23">
        <f>SUM(F40:F43)</f>
        <v>0</v>
      </c>
      <c r="G44" s="23">
        <f>SUM(G40:G43)</f>
        <v>0</v>
      </c>
      <c r="H44" s="113"/>
      <c r="I44" s="23">
        <f>SUM(I40:I43)</f>
        <v>0</v>
      </c>
      <c r="J44" s="23">
        <f>SUM(J40:J43)</f>
        <v>0</v>
      </c>
      <c r="K44" s="23">
        <f>SUM(K40:K43)</f>
        <v>0</v>
      </c>
      <c r="L44" s="113"/>
      <c r="M44" s="23"/>
      <c r="N44" s="23">
        <f>SUM(N40:N43)</f>
        <v>0</v>
      </c>
      <c r="O44" s="23">
        <f>SUM(O40:O43)</f>
        <v>0</v>
      </c>
      <c r="P44" s="113"/>
      <c r="Q44" s="23"/>
    </row>
    <row r="45" spans="1:17" ht="15" customHeight="1">
      <c r="A45" s="110" t="s">
        <v>42</v>
      </c>
      <c r="B45" s="131"/>
      <c r="C45" s="20"/>
      <c r="D45" s="112"/>
      <c r="E45" s="108"/>
      <c r="F45" s="131"/>
      <c r="G45" s="20"/>
      <c r="H45" s="112"/>
      <c r="I45" s="103"/>
      <c r="J45" s="131"/>
      <c r="K45" s="20"/>
      <c r="L45" s="112"/>
      <c r="M45" s="108"/>
      <c r="N45" s="131"/>
      <c r="O45" s="21"/>
      <c r="P45" s="112"/>
      <c r="Q45" s="108"/>
    </row>
    <row r="46" spans="1:17" ht="15" customHeight="1">
      <c r="A46" s="109" t="s">
        <v>49</v>
      </c>
      <c r="B46" s="131"/>
      <c r="C46" s="20"/>
      <c r="D46" s="112"/>
      <c r="E46" s="108"/>
      <c r="F46" s="131"/>
      <c r="G46" s="20"/>
      <c r="H46" s="112"/>
      <c r="I46" s="103"/>
      <c r="J46" s="131"/>
      <c r="K46" s="20"/>
      <c r="L46" s="112"/>
      <c r="M46" s="108"/>
      <c r="N46" s="131"/>
      <c r="O46" s="21"/>
      <c r="P46" s="112"/>
      <c r="Q46" s="108"/>
    </row>
    <row r="47" spans="1:17" ht="15" customHeight="1">
      <c r="A47" s="109" t="s">
        <v>47</v>
      </c>
      <c r="B47" s="131"/>
      <c r="C47" s="20"/>
      <c r="D47" s="112"/>
      <c r="E47" s="108"/>
      <c r="F47" s="131"/>
      <c r="G47" s="20"/>
      <c r="H47" s="112"/>
      <c r="I47" s="103"/>
      <c r="J47" s="131"/>
      <c r="K47" s="20"/>
      <c r="L47" s="112"/>
      <c r="M47" s="108"/>
      <c r="N47" s="131"/>
      <c r="O47" s="21"/>
      <c r="P47" s="112"/>
      <c r="Q47" s="108"/>
    </row>
    <row r="48" spans="1:17" ht="15" customHeight="1">
      <c r="A48" s="109" t="s">
        <v>48</v>
      </c>
      <c r="B48" s="131"/>
      <c r="C48" s="20"/>
      <c r="D48" s="112"/>
      <c r="E48" s="108"/>
      <c r="F48" s="131"/>
      <c r="G48" s="20"/>
      <c r="H48" s="112"/>
      <c r="I48" s="103"/>
      <c r="J48" s="131"/>
      <c r="K48" s="20"/>
      <c r="L48" s="112"/>
      <c r="M48" s="108"/>
      <c r="N48" s="131"/>
      <c r="O48" s="21"/>
      <c r="P48" s="112"/>
      <c r="Q48" s="108"/>
    </row>
    <row r="49" spans="1:17" ht="15" customHeight="1">
      <c r="A49" s="109" t="s">
        <v>50</v>
      </c>
      <c r="B49" s="131"/>
      <c r="C49" s="20"/>
      <c r="D49" s="112"/>
      <c r="E49" s="108"/>
      <c r="F49" s="131"/>
      <c r="G49" s="20"/>
      <c r="H49" s="112"/>
      <c r="I49" s="103"/>
      <c r="J49" s="131"/>
      <c r="K49" s="20"/>
      <c r="L49" s="112"/>
      <c r="M49" s="108"/>
      <c r="N49" s="131"/>
      <c r="O49" s="21"/>
      <c r="P49" s="112"/>
      <c r="Q49" s="108"/>
    </row>
    <row r="50" spans="1:17" ht="15" customHeight="1">
      <c r="A50" s="109" t="s">
        <v>51</v>
      </c>
      <c r="B50" s="131"/>
      <c r="C50" s="20"/>
      <c r="D50" s="112"/>
      <c r="E50" s="108"/>
      <c r="F50" s="131"/>
      <c r="G50" s="20"/>
      <c r="H50" s="112"/>
      <c r="I50" s="103"/>
      <c r="J50" s="131"/>
      <c r="K50" s="20"/>
      <c r="L50" s="112"/>
      <c r="M50" s="108"/>
      <c r="N50" s="131"/>
      <c r="O50" s="21"/>
      <c r="P50" s="112"/>
      <c r="Q50" s="108"/>
    </row>
    <row r="51" spans="1:17" ht="15" customHeight="1">
      <c r="A51" s="110" t="s">
        <v>12</v>
      </c>
      <c r="B51" s="131"/>
      <c r="C51" s="20"/>
      <c r="D51" s="112"/>
      <c r="E51" s="108"/>
      <c r="F51" s="131"/>
      <c r="G51" s="20"/>
      <c r="H51" s="112"/>
      <c r="I51" s="103"/>
      <c r="J51" s="131"/>
      <c r="K51" s="20"/>
      <c r="L51" s="112"/>
      <c r="M51" s="108"/>
      <c r="N51" s="131"/>
      <c r="O51" s="21"/>
      <c r="P51" s="112"/>
      <c r="Q51" s="108"/>
    </row>
    <row r="52" spans="1:17" ht="15" customHeight="1" thickBot="1">
      <c r="A52" s="68" t="s">
        <v>9</v>
      </c>
      <c r="B52" s="132"/>
      <c r="C52" s="20"/>
      <c r="D52" s="112"/>
      <c r="E52" s="108"/>
      <c r="F52" s="132"/>
      <c r="G52" s="20"/>
      <c r="H52" s="112"/>
      <c r="I52" s="103"/>
      <c r="J52" s="132"/>
      <c r="K52" s="20"/>
      <c r="L52" s="112"/>
      <c r="M52" s="108"/>
      <c r="N52" s="132"/>
      <c r="O52" s="21"/>
      <c r="P52" s="112"/>
      <c r="Q52" s="108"/>
    </row>
    <row r="53" spans="1:17" ht="15" customHeight="1" thickBot="1">
      <c r="A53" s="22" t="s">
        <v>40</v>
      </c>
      <c r="B53" s="133">
        <f>SUM(B46:B52)</f>
        <v>0</v>
      </c>
      <c r="C53" s="23">
        <f>SUM(C46:C52)</f>
        <v>0</v>
      </c>
      <c r="D53" s="107"/>
      <c r="E53" s="106"/>
      <c r="F53" s="133">
        <f>SUM(F46:F52)</f>
        <v>0</v>
      </c>
      <c r="G53" s="23">
        <f>SUM(G46:G52)</f>
        <v>0</v>
      </c>
      <c r="H53" s="107"/>
      <c r="I53" s="106">
        <f>SUM(I46:I52)</f>
        <v>0</v>
      </c>
      <c r="J53" s="133">
        <f>SUM(J46:J52)</f>
        <v>0</v>
      </c>
      <c r="K53" s="23">
        <f>SUM(K46:K52)</f>
        <v>0</v>
      </c>
      <c r="L53" s="107"/>
      <c r="M53" s="106"/>
      <c r="N53" s="133">
        <f>SUM(N46:N52)</f>
        <v>0</v>
      </c>
      <c r="O53" s="23">
        <f>SUM(O46:O52)</f>
        <v>0</v>
      </c>
      <c r="P53" s="107"/>
      <c r="Q53" s="106"/>
    </row>
    <row r="54" spans="1:17" ht="15" customHeight="1" thickBot="1">
      <c r="A54" s="22" t="s">
        <v>41</v>
      </c>
      <c r="B54" s="133">
        <f>B53+B44+B38</f>
        <v>0</v>
      </c>
      <c r="C54" s="23">
        <f>SUM(C38,C44,C53)</f>
        <v>0</v>
      </c>
      <c r="D54" s="107"/>
      <c r="E54" s="106"/>
      <c r="F54" s="133">
        <f>F53+F44+F38</f>
        <v>0</v>
      </c>
      <c r="G54" s="23">
        <f>SUM(G38,G44,G53)</f>
        <v>0</v>
      </c>
      <c r="H54" s="107"/>
      <c r="I54" s="106">
        <f>SUM(I38,I44,I53)</f>
        <v>0</v>
      </c>
      <c r="J54" s="133">
        <f>J53+J44+J38</f>
        <v>0</v>
      </c>
      <c r="K54" s="23">
        <f>SUM(K38,K44,K53)</f>
        <v>0</v>
      </c>
      <c r="L54" s="107"/>
      <c r="M54" s="106"/>
      <c r="N54" s="133">
        <f>N53+N44+N38</f>
        <v>0</v>
      </c>
      <c r="O54" s="23">
        <f>SUM(O38,O44,O53)</f>
        <v>0</v>
      </c>
      <c r="P54" s="107"/>
      <c r="Q54" s="106"/>
    </row>
    <row r="55" spans="1:17">
      <c r="A55" s="10" t="s">
        <v>16</v>
      </c>
    </row>
    <row r="81" spans="1:1">
      <c r="A81" s="111"/>
    </row>
  </sheetData>
  <mergeCells count="8">
    <mergeCell ref="B32:E32"/>
    <mergeCell ref="F32:I32"/>
    <mergeCell ref="J32:M32"/>
    <mergeCell ref="N32:Q32"/>
    <mergeCell ref="F5:I5"/>
    <mergeCell ref="B5:E5"/>
    <mergeCell ref="J5:L5"/>
    <mergeCell ref="N5:Q5"/>
  </mergeCells>
  <phoneticPr fontId="0" type="noConversion"/>
  <printOptions horizontalCentered="1"/>
  <pageMargins left="0.25" right="0.3" top="0.86" bottom="0.54" header="0.38" footer="0.27"/>
  <pageSetup scale="97" firstPageNumber="155" fitToWidth="4" fitToHeight="0" pageOrder="overThenDown" orientation="landscape" r:id="rId1"/>
  <headerFooter alignWithMargins="0">
    <oddHeader>&amp;CPage &amp;P&amp;RAttachment 16 Kings CMS RFP Costing Matrix.xlsx</oddHeader>
  </headerFooter>
  <rowBreaks count="1" manualBreakCount="1">
    <brk id="29" min="1" max="16" man="1"/>
  </rowBreaks>
  <colBreaks count="1" manualBreakCount="1">
    <brk id="9" max="59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20"/>
  <sheetViews>
    <sheetView tabSelected="1" view="pageLayout" zoomScaleNormal="100" workbookViewId="0">
      <selection activeCell="A9" sqref="A9"/>
    </sheetView>
  </sheetViews>
  <sheetFormatPr defaultColWidth="8.85546875" defaultRowHeight="12.75"/>
  <cols>
    <col min="1" max="1" width="56.28515625" customWidth="1"/>
    <col min="2" max="2" width="18.85546875" style="32" customWidth="1"/>
    <col min="3" max="3" width="56.7109375" customWidth="1"/>
  </cols>
  <sheetData>
    <row r="1" spans="1:3" ht="15.75" customHeight="1">
      <c r="A1" s="41" t="s">
        <v>61</v>
      </c>
      <c r="B1" s="30"/>
      <c r="C1" s="26"/>
    </row>
    <row r="2" spans="1:3" ht="15">
      <c r="A2" s="42" t="s">
        <v>62</v>
      </c>
      <c r="B2" s="31"/>
    </row>
    <row r="3" spans="1:3" ht="13.5" customHeight="1" thickBot="1"/>
    <row r="4" spans="1:3" s="3" customFormat="1" ht="28.5" customHeight="1" thickBot="1">
      <c r="A4" s="124" t="s">
        <v>63</v>
      </c>
      <c r="B4" s="39" t="s">
        <v>25</v>
      </c>
      <c r="C4" s="62" t="s">
        <v>17</v>
      </c>
    </row>
    <row r="5" spans="1:3" ht="15" customHeight="1">
      <c r="A5" s="27" t="s">
        <v>66</v>
      </c>
      <c r="B5" s="89"/>
      <c r="C5" s="63"/>
    </row>
    <row r="6" spans="1:3" ht="15" customHeight="1">
      <c r="A6" s="28" t="s">
        <v>67</v>
      </c>
      <c r="B6" s="90"/>
      <c r="C6" s="66"/>
    </row>
    <row r="7" spans="1:3" ht="15" customHeight="1">
      <c r="A7" s="28" t="s">
        <v>68</v>
      </c>
      <c r="B7" s="90"/>
      <c r="C7" s="66"/>
    </row>
    <row r="8" spans="1:3" ht="15" customHeight="1">
      <c r="A8" s="7" t="s">
        <v>80</v>
      </c>
      <c r="B8" s="90"/>
      <c r="C8" s="66"/>
    </row>
    <row r="9" spans="1:3" ht="15" customHeight="1">
      <c r="A9" s="7" t="s">
        <v>81</v>
      </c>
      <c r="B9" s="90"/>
      <c r="C9" s="66"/>
    </row>
    <row r="10" spans="1:3" ht="15" customHeight="1">
      <c r="A10" s="7" t="s">
        <v>16</v>
      </c>
      <c r="B10" s="90"/>
      <c r="C10" s="66"/>
    </row>
    <row r="11" spans="1:3" ht="15" customHeight="1">
      <c r="A11" s="7"/>
      <c r="B11" s="90"/>
      <c r="C11" s="66"/>
    </row>
    <row r="12" spans="1:3" ht="15" customHeight="1">
      <c r="A12" s="7"/>
      <c r="B12" s="90"/>
      <c r="C12" s="66"/>
    </row>
    <row r="13" spans="1:3" ht="15" customHeight="1">
      <c r="A13" s="7"/>
      <c r="B13" s="90"/>
      <c r="C13" s="66"/>
    </row>
    <row r="14" spans="1:3" ht="15" customHeight="1">
      <c r="A14" s="7"/>
      <c r="B14" s="90"/>
      <c r="C14" s="66"/>
    </row>
    <row r="15" spans="1:3" ht="15" customHeight="1">
      <c r="A15" s="7" t="s">
        <v>16</v>
      </c>
      <c r="B15" s="90"/>
      <c r="C15" s="66"/>
    </row>
    <row r="16" spans="1:3" ht="15" customHeight="1" thickBot="1">
      <c r="A16" s="7" t="s">
        <v>16</v>
      </c>
      <c r="B16" s="90" t="s">
        <v>16</v>
      </c>
      <c r="C16" s="66"/>
    </row>
    <row r="17" spans="1:3" ht="15" customHeight="1" thickTop="1" thickBot="1">
      <c r="A17" s="8" t="s">
        <v>26</v>
      </c>
      <c r="B17" s="91">
        <f>SUM(B5:B16)</f>
        <v>0</v>
      </c>
      <c r="C17" s="67"/>
    </row>
    <row r="18" spans="1:3" s="2" customFormat="1" ht="15" customHeight="1">
      <c r="A18" s="128" t="s">
        <v>65</v>
      </c>
      <c r="B18" s="40" t="s">
        <v>16</v>
      </c>
      <c r="C18" s="78"/>
    </row>
    <row r="19" spans="1:3" s="2" customFormat="1" ht="15" customHeight="1" thickBot="1">
      <c r="A19" s="57" t="s">
        <v>30</v>
      </c>
      <c r="B19" s="92"/>
      <c r="C19" s="84" t="s">
        <v>16</v>
      </c>
    </row>
    <row r="20" spans="1:3">
      <c r="A20" s="51" t="s">
        <v>4</v>
      </c>
      <c r="B20" s="33"/>
    </row>
  </sheetData>
  <phoneticPr fontId="0" type="noConversion"/>
  <pageMargins left="0.75" right="0.75" top="1" bottom="1" header="0.5" footer="0.5"/>
  <pageSetup scale="87" orientation="landscape" horizontalDpi="4294967292" verticalDpi="4294967292" r:id="rId1"/>
  <headerFooter alignWithMargins="0">
    <oddHeader xml:space="preserve">&amp;L&amp;"Arial,Bold Italic"&amp;11Project Title:  KINGS CASE MANAGEMENT SYSTEM REPLACEMENT 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Summary</vt:lpstr>
      <vt:lpstr>1-License</vt:lpstr>
      <vt:lpstr>2-ProfServ</vt:lpstr>
      <vt:lpstr>3-Maintenance and Support</vt:lpstr>
      <vt:lpstr>'1-License'!Print_Area</vt:lpstr>
      <vt:lpstr>'2-ProfServ'!Print_Area</vt:lpstr>
      <vt:lpstr>'3-Maintenance and Support'!Print_Area</vt:lpstr>
      <vt:lpstr>Summary!Print_Area</vt:lpstr>
      <vt:lpstr>'1-License'!Print_Titles</vt:lpstr>
      <vt:lpstr>'2-ProfServ'!Print_Titles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jdodd</cp:lastModifiedBy>
  <cp:lastPrinted>2012-07-31T21:40:46Z</cp:lastPrinted>
  <dcterms:created xsi:type="dcterms:W3CDTF">1998-04-30T13:13:23Z</dcterms:created>
  <dcterms:modified xsi:type="dcterms:W3CDTF">2012-08-06T23:21:08Z</dcterms:modified>
</cp:coreProperties>
</file>