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8 Solicitations\RFP-FS-2018-15-RP-Hosted Call Center\Attachments (RFP)\"/>
    </mc:Choice>
  </mc:AlternateContent>
  <bookViews>
    <workbookView xWindow="0" yWindow="0" windowWidth="28800" windowHeight="14100" tabRatio="500"/>
  </bookViews>
  <sheets>
    <sheet name="Cost Worksheet" sheetId="1" r:id="rId1"/>
    <sheet name="Actual Usage Data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5" i="2" l="1"/>
  <c r="O15" i="2"/>
  <c r="M15" i="2"/>
  <c r="K15" i="2"/>
  <c r="I15" i="2"/>
  <c r="G15" i="2"/>
  <c r="B14" i="2"/>
  <c r="B13" i="2"/>
  <c r="B12" i="2"/>
  <c r="B11" i="2"/>
  <c r="B10" i="2"/>
  <c r="B9" i="2"/>
  <c r="B8" i="2"/>
  <c r="B7" i="2"/>
  <c r="B6" i="2"/>
  <c r="B5" i="2"/>
  <c r="B4" i="2"/>
  <c r="B3" i="2"/>
  <c r="C41" i="1" l="1"/>
  <c r="D41" i="1"/>
  <c r="E41" i="1"/>
  <c r="F41" i="1"/>
  <c r="G41" i="1"/>
  <c r="B41" i="1"/>
  <c r="B27" i="1"/>
  <c r="B43" i="1" s="1"/>
  <c r="B44" i="1" l="1"/>
  <c r="B46" i="1" s="1"/>
</calcChain>
</file>

<file path=xl/sharedStrings.xml><?xml version="1.0" encoding="utf-8"?>
<sst xmlns="http://schemas.openxmlformats.org/spreadsheetml/2006/main" count="62" uniqueCount="62">
  <si>
    <t>Year 2</t>
  </si>
  <si>
    <t>Year 3</t>
  </si>
  <si>
    <t>Explanation/Notes **</t>
  </si>
  <si>
    <t xml:space="preserve"> </t>
  </si>
  <si>
    <t>Initiation/Installation Fee</t>
  </si>
  <si>
    <t>Total  One-Time Costs</t>
  </si>
  <si>
    <t>Year 1</t>
  </si>
  <si>
    <t>Year 4</t>
  </si>
  <si>
    <t>Year 5</t>
  </si>
  <si>
    <t>Year 6</t>
  </si>
  <si>
    <t>Total One-Time Cost</t>
  </si>
  <si>
    <t xml:space="preserve">One Time-Costs </t>
  </si>
  <si>
    <t>(list additional one-time costs, if applicable)</t>
  </si>
  <si>
    <t>Cost Worksheet:  FS-2018-15-RP</t>
  </si>
  <si>
    <t>Implementation Customization Fee</t>
  </si>
  <si>
    <t>Network Access Fee</t>
  </si>
  <si>
    <t>Per Minute Usage Fee (Not-to-Exceed annual rate)</t>
  </si>
  <si>
    <t>Toll Free Rate (Not-to-Exceed annual rate)</t>
  </si>
  <si>
    <t>Outbound Long Distance Rate (Not-to-Exceed annual rate)</t>
  </si>
  <si>
    <t>Holiday Charge (Not-to-Exceed annual rate)</t>
  </si>
  <si>
    <t>Pay Per Invoicing Charge (Not-to-Exceed annual rate)</t>
  </si>
  <si>
    <t>Total Annual Costs</t>
  </si>
  <si>
    <t>Inbound Rate (Not-to-Exceed annual rate)</t>
  </si>
  <si>
    <t>Annual Training Fees (Not-to-Exceed)</t>
  </si>
  <si>
    <t>Annual Technical Support Fees (Not-to-Exceed)</t>
  </si>
  <si>
    <t>Per-Min-Rate</t>
  </si>
  <si>
    <t>Monthly Rate</t>
  </si>
  <si>
    <t>Toll Free Rate</t>
  </si>
  <si>
    <t>Services</t>
  </si>
  <si>
    <t>Outbound Long Distance Rate</t>
  </si>
  <si>
    <t>Add New IVR Creation</t>
  </si>
  <si>
    <t>Add New DID sourced</t>
  </si>
  <si>
    <t>Inbound Rate</t>
  </si>
  <si>
    <t>Complete Agent Set-up</t>
  </si>
  <si>
    <t>Initial IVR Programming/Testing</t>
  </si>
  <si>
    <t>Monthly Long Distance Invoice</t>
  </si>
  <si>
    <t>Nbr of Long Distance Minutes Used</t>
  </si>
  <si>
    <t>Per Minute Rate</t>
  </si>
  <si>
    <t>Nbr of Incoming Calls</t>
  </si>
  <si>
    <t>Per Unit or Per Account Rate</t>
  </si>
  <si>
    <t>ACTUAL USAGE DATA SAMPLE</t>
  </si>
  <si>
    <t>Proposed Monthly Recurring Fee (Year 1)</t>
  </si>
  <si>
    <t>Proposed Monthly Recurring Fee (Year 2)</t>
  </si>
  <si>
    <t>Proposed Monthly Recurring Fee (Year 3)</t>
  </si>
  <si>
    <t>Proposed Monthly Recurring Fee (Year 4)</t>
  </si>
  <si>
    <t>Proposed Monthly Recurring Fee (Year 5)</t>
  </si>
  <si>
    <t>Proposed Monthly Recurring Fee (Year 6)</t>
  </si>
  <si>
    <t>(list additional services here based on per-min-rate, per unit or monthly rate)</t>
  </si>
  <si>
    <t>Total Firm Fixed Price for One-Time Costs</t>
  </si>
  <si>
    <t>Proposed Firm Fixed Price for all Services</t>
  </si>
  <si>
    <t>Service Provider's Name:</t>
  </si>
  <si>
    <t>Annual Costs</t>
  </si>
  <si>
    <t>[LIST ALL RATES HERE ON AN ANNUAL BASIS OVER TERM OF CONTRACT@ NOT-TO-EXCEED.  ADD MORE LINES IF NECESSARY]</t>
  </si>
  <si>
    <t>Annual Firm Fixed Price:</t>
  </si>
  <si>
    <t>Monthly Recurring Fee (i.e. Hosted Services Fee)(Not-to-Exceed annual rate)</t>
  </si>
  <si>
    <t>Total Firm Fixed Price for Annual Costs</t>
  </si>
  <si>
    <t>Per Minute Rate (Year 1)</t>
  </si>
  <si>
    <t>Per Minute Rate (Year 2)</t>
  </si>
  <si>
    <t>Per Minute Rate (Year 3)</t>
  </si>
  <si>
    <t>Per Minute Rate (Year 4)</t>
  </si>
  <si>
    <t>Per Minute Rate (Year 5)</t>
  </si>
  <si>
    <t>Per Minute Rate (Year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</si>
</sst>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\$* #,##0_);_(\$* \(#,##0\);_(\$* \-??_);_(@_)"/>
    <numFmt numFmtId="165" formatCode="&quot;$&quot;#,##0.00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4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3" fontId="1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NumberFormat="1" applyFont="1" applyBorder="1" applyAlignment="1">
      <alignment wrapText="1"/>
    </xf>
    <xf numFmtId="0" fontId="1" fillId="0" borderId="0" xfId="1" applyNumberFormat="1" applyBorder="1"/>
    <xf numFmtId="0" fontId="3" fillId="2" borderId="1" xfId="1" applyNumberFormat="1" applyFont="1" applyFill="1" applyBorder="1" applyAlignment="1">
      <alignment horizontal="center" wrapText="1"/>
    </xf>
    <xf numFmtId="0" fontId="0" fillId="0" borderId="0" xfId="0"/>
    <xf numFmtId="0" fontId="3" fillId="2" borderId="3" xfId="1" applyNumberFormat="1" applyFont="1" applyFill="1" applyBorder="1" applyAlignment="1">
      <alignment horizont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7" fillId="0" borderId="2" xfId="1" applyNumberFormat="1" applyFont="1" applyFill="1" applyBorder="1" applyAlignment="1">
      <alignment horizontal="left" wrapText="1"/>
    </xf>
    <xf numFmtId="0" fontId="7" fillId="0" borderId="6" xfId="0" applyFont="1" applyBorder="1"/>
    <xf numFmtId="0" fontId="4" fillId="4" borderId="0" xfId="1" applyNumberFormat="1" applyFont="1" applyFill="1" applyBorder="1"/>
    <xf numFmtId="0" fontId="1" fillId="4" borderId="0" xfId="1" applyNumberFormat="1" applyFill="1" applyBorder="1"/>
    <xf numFmtId="0" fontId="9" fillId="0" borderId="0" xfId="1" applyNumberFormat="1" applyFont="1" applyBorder="1"/>
    <xf numFmtId="0" fontId="0" fillId="0" borderId="0" xfId="0" applyBorder="1"/>
    <xf numFmtId="164" fontId="3" fillId="3" borderId="9" xfId="1" applyNumberFormat="1" applyFont="1" applyFill="1" applyBorder="1" applyAlignment="1" applyProtection="1"/>
    <xf numFmtId="0" fontId="3" fillId="3" borderId="9" xfId="1" applyNumberFormat="1" applyFont="1" applyFill="1" applyBorder="1" applyAlignment="1">
      <alignment horizontal="center"/>
    </xf>
    <xf numFmtId="0" fontId="1" fillId="0" borderId="8" xfId="1" applyNumberFormat="1" applyBorder="1" applyAlignment="1">
      <alignment horizontal="left" vertical="top" wrapText="1"/>
    </xf>
    <xf numFmtId="0" fontId="5" fillId="0" borderId="8" xfId="1" applyNumberFormat="1" applyFont="1" applyBorder="1" applyAlignment="1" applyProtection="1">
      <alignment horizontal="left" vertical="top" wrapText="1"/>
      <protection locked="0"/>
    </xf>
    <xf numFmtId="0" fontId="0" fillId="4" borderId="0" xfId="0" applyFill="1"/>
    <xf numFmtId="0" fontId="6" fillId="0" borderId="8" xfId="0" applyFont="1" applyBorder="1"/>
    <xf numFmtId="0" fontId="11" fillId="4" borderId="11" xfId="0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8" xfId="2" applyNumberFormat="1" applyFont="1" applyFill="1" applyBorder="1" applyAlignment="1">
      <alignment horizontal="center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right"/>
    </xf>
    <xf numFmtId="0" fontId="0" fillId="0" borderId="8" xfId="0" applyBorder="1"/>
    <xf numFmtId="0" fontId="7" fillId="0" borderId="7" xfId="1" applyNumberFormat="1" applyFont="1" applyFill="1" applyBorder="1" applyAlignment="1">
      <alignment horizontal="left" vertical="top" wrapText="1"/>
    </xf>
    <xf numFmtId="164" fontId="10" fillId="4" borderId="9" xfId="0" applyNumberFormat="1" applyFont="1" applyFill="1" applyBorder="1"/>
    <xf numFmtId="0" fontId="0" fillId="0" borderId="0" xfId="0" applyFill="1"/>
    <xf numFmtId="0" fontId="1" fillId="0" borderId="8" xfId="0" applyFont="1" applyBorder="1"/>
    <xf numFmtId="0" fontId="1" fillId="0" borderId="17" xfId="0" applyFont="1" applyBorder="1"/>
    <xf numFmtId="0" fontId="3" fillId="6" borderId="18" xfId="1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3" fillId="0" borderId="0" xfId="1" applyNumberFormat="1" applyFont="1" applyFill="1" applyBorder="1" applyAlignment="1" applyProtection="1"/>
    <xf numFmtId="164" fontId="10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/>
    <xf numFmtId="7" fontId="7" fillId="0" borderId="8" xfId="2" applyNumberFormat="1" applyFont="1" applyFill="1" applyBorder="1" applyAlignment="1">
      <alignment horizontal="center" vertical="center" wrapText="1"/>
    </xf>
    <xf numFmtId="165" fontId="7" fillId="0" borderId="8" xfId="2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165" fontId="7" fillId="0" borderId="0" xfId="2" applyNumberFormat="1" applyFont="1" applyBorder="1" applyAlignment="1">
      <alignment horizontal="center" vertical="center" wrapText="1"/>
    </xf>
    <xf numFmtId="0" fontId="3" fillId="6" borderId="20" xfId="1" applyNumberFormat="1" applyFont="1" applyFill="1" applyBorder="1" applyAlignment="1">
      <alignment horizontal="center" vertical="center" wrapText="1"/>
    </xf>
    <xf numFmtId="44" fontId="0" fillId="5" borderId="8" xfId="2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7" fontId="0" fillId="5" borderId="8" xfId="2" applyNumberFormat="1" applyFont="1" applyFill="1" applyBorder="1"/>
    <xf numFmtId="37" fontId="0" fillId="5" borderId="8" xfId="0" applyNumberFormat="1" applyFill="1" applyBorder="1"/>
    <xf numFmtId="0" fontId="0" fillId="5" borderId="8" xfId="0" applyFill="1" applyBorder="1"/>
    <xf numFmtId="0" fontId="0" fillId="5" borderId="8" xfId="0" applyFill="1" applyBorder="1" applyAlignment="1">
      <alignment wrapText="1"/>
    </xf>
    <xf numFmtId="17" fontId="0" fillId="5" borderId="8" xfId="0" applyNumberFormat="1" applyFill="1" applyBorder="1"/>
    <xf numFmtId="0" fontId="0" fillId="5" borderId="8" xfId="0" applyFill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10" fillId="5" borderId="0" xfId="0" applyFont="1" applyFill="1"/>
    <xf numFmtId="0" fontId="10" fillId="7" borderId="8" xfId="0" applyFont="1" applyFill="1" applyBorder="1" applyAlignment="1">
      <alignment horizontal="center" vertical="center" wrapText="1"/>
    </xf>
    <xf numFmtId="165" fontId="0" fillId="5" borderId="8" xfId="0" applyNumberFormat="1" applyFill="1" applyBorder="1" applyAlignment="1">
      <alignment horizontal="center"/>
    </xf>
    <xf numFmtId="0" fontId="0" fillId="7" borderId="0" xfId="0" applyFill="1"/>
    <xf numFmtId="0" fontId="2" fillId="7" borderId="15" xfId="1" applyNumberFormat="1" applyFont="1" applyFill="1" applyBorder="1" applyAlignment="1">
      <alignment wrapText="1"/>
    </xf>
    <xf numFmtId="0" fontId="9" fillId="7" borderId="16" xfId="1" applyNumberFormat="1" applyFont="1" applyFill="1" applyBorder="1"/>
    <xf numFmtId="0" fontId="12" fillId="7" borderId="19" xfId="0" applyFont="1" applyFill="1" applyBorder="1" applyAlignment="1"/>
    <xf numFmtId="0" fontId="9" fillId="0" borderId="6" xfId="0" applyFont="1" applyBorder="1"/>
    <xf numFmtId="44" fontId="0" fillId="0" borderId="8" xfId="2" applyFont="1" applyBorder="1"/>
    <xf numFmtId="44" fontId="3" fillId="3" borderId="10" xfId="2" applyFont="1" applyFill="1" applyBorder="1" applyAlignment="1" applyProtection="1"/>
    <xf numFmtId="0" fontId="10" fillId="8" borderId="8" xfId="0" applyFont="1" applyFill="1" applyBorder="1" applyAlignment="1">
      <alignment horizontal="center" vertical="center" wrapText="1"/>
    </xf>
    <xf numFmtId="165" fontId="0" fillId="8" borderId="8" xfId="2" applyNumberFormat="1" applyFont="1" applyFill="1" applyBorder="1" applyAlignment="1">
      <alignment horizontal="center"/>
    </xf>
  </cellXfs>
  <cellStyles count="3">
    <cellStyle name="Currency" xfId="2" builtinId="4"/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47</xdr:row>
      <xdr:rowOff>160200</xdr:rowOff>
    </xdr:from>
    <xdr:to>
      <xdr:col>7</xdr:col>
      <xdr:colOff>3062610</xdr:colOff>
      <xdr:row>54</xdr:row>
      <xdr:rowOff>39600</xdr:rowOff>
    </xdr:to>
    <xdr:sp macro="" textlink="">
      <xdr:nvSpPr>
        <xdr:cNvPr id="2" name="CustomShape 1"/>
        <xdr:cNvSpPr/>
      </xdr:nvSpPr>
      <xdr:spPr>
        <a:xfrm>
          <a:off x="19080" y="9381504"/>
          <a:ext cx="13396791" cy="115492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921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48</xdr:row>
      <xdr:rowOff>46440</xdr:rowOff>
    </xdr:from>
    <xdr:to>
      <xdr:col>7</xdr:col>
      <xdr:colOff>2868210</xdr:colOff>
      <xdr:row>53</xdr:row>
      <xdr:rowOff>148321</xdr:rowOff>
    </xdr:to>
    <xdr:sp macro="" textlink="">
      <xdr:nvSpPr>
        <xdr:cNvPr id="3" name="CustomShape 1"/>
        <xdr:cNvSpPr/>
      </xdr:nvSpPr>
      <xdr:spPr>
        <a:xfrm>
          <a:off x="0" y="5198760"/>
          <a:ext cx="13327560" cy="97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/>
        <a:lstStyle/>
        <a:p>
          <a:pPr>
            <a:lnSpc>
              <a:spcPct val="100000"/>
            </a:lnSpc>
          </a:pPr>
          <a:r>
            <a:rPr lang="en-US" sz="1000" b="1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Assumptions/Additional Comments</a:t>
          </a: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Fees included in services</a:t>
          </a:r>
          <a:r>
            <a:rPr lang="en-US" sz="1000" b="1" strike="noStrike" spc="-1" baseline="0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 should be marked as "Included".</a:t>
          </a: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Proposed Not to Exceed Firm Fixed Price for all services is for the initial</a:t>
          </a:r>
          <a:r>
            <a:rPr lang="en-US" sz="1000" b="1" strike="noStrike" spc="-1" baseline="0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 term of the Agreement.</a:t>
          </a: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List all other assumptions and use additional space if necessary. </a:t>
          </a: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Bidders may insert additional rows as required.  It is the responsibility of the Bidder to ensure spreadsheet calculations are correct.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17</xdr:row>
      <xdr:rowOff>0</xdr:rowOff>
    </xdr:from>
    <xdr:to>
      <xdr:col>14</xdr:col>
      <xdr:colOff>870721</xdr:colOff>
      <xdr:row>22</xdr:row>
      <xdr:rowOff>92218</xdr:rowOff>
    </xdr:to>
    <xdr:sp macro="" textlink="">
      <xdr:nvSpPr>
        <xdr:cNvPr id="2" name="CustomShape 1"/>
        <xdr:cNvSpPr/>
      </xdr:nvSpPr>
      <xdr:spPr>
        <a:xfrm>
          <a:off x="50800" y="3917950"/>
          <a:ext cx="13221471" cy="101296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/>
        <a:lstStyle/>
        <a:p>
          <a:pPr>
            <a:lnSpc>
              <a:spcPct val="100000"/>
            </a:lnSpc>
          </a:pPr>
          <a:r>
            <a:rPr lang="en-US" sz="1000" b="1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Assumptions/Additional Comments</a:t>
          </a: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- Enter the Proposed Monthly</a:t>
          </a:r>
          <a:r>
            <a:rPr lang="en-US" sz="1000" b="1" strike="noStrike" spc="-1" baseline="0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 Recurring Fee (and the Per-Minute-Rate associated with that fee) over a 12-month period based on the usage data sample over </a:t>
          </a: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the initial</a:t>
          </a:r>
          <a:r>
            <a:rPr lang="en-US" sz="1000" b="1" strike="noStrike" spc="-1" baseline="0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 term of the Agreement.</a:t>
          </a: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- List all other assumptions and use additional space if necessary. </a:t>
          </a: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- Bidders may insert additional rows as required.  It is the responsibility of the Bidder to ensure spreadsheet calculations are correct.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15" zoomScaleNormal="115" workbookViewId="0"/>
  </sheetViews>
  <sheetFormatPr defaultRowHeight="14.5" x14ac:dyDescent="0.35"/>
  <cols>
    <col min="1" max="1" width="68"/>
    <col min="2" max="2" width="15.1796875" customWidth="1"/>
    <col min="3" max="4" width="15.1796875" style="4" customWidth="1"/>
    <col min="5" max="5" width="14.36328125" customWidth="1"/>
    <col min="6" max="6" width="10" style="4" bestFit="1" customWidth="1"/>
    <col min="7" max="7" width="10.26953125" style="4" bestFit="1" customWidth="1"/>
    <col min="8" max="8" width="64.1796875" customWidth="1"/>
    <col min="9" max="1027" width="8.6328125"/>
  </cols>
  <sheetData>
    <row r="1" spans="1:8" ht="15.5" x14ac:dyDescent="0.35">
      <c r="A1" s="58" t="s">
        <v>13</v>
      </c>
      <c r="B1" s="1"/>
      <c r="C1" s="1"/>
      <c r="D1" s="1"/>
      <c r="E1" s="1"/>
      <c r="F1" s="1"/>
      <c r="G1" s="1"/>
      <c r="H1" s="2"/>
    </row>
    <row r="2" spans="1:8" s="4" customFormat="1" ht="15" thickBot="1" x14ac:dyDescent="0.4">
      <c r="A2" s="59" t="s">
        <v>50</v>
      </c>
      <c r="B2" s="1"/>
      <c r="C2" s="1"/>
      <c r="D2" s="1"/>
      <c r="E2" s="1"/>
      <c r="F2" s="1"/>
      <c r="G2" s="1"/>
      <c r="H2" s="2"/>
    </row>
    <row r="3" spans="1:8" s="4" customFormat="1" ht="15" thickBot="1" x14ac:dyDescent="0.4">
      <c r="A3" s="13"/>
      <c r="B3" s="1"/>
      <c r="C3" s="1"/>
      <c r="D3" s="1"/>
      <c r="E3" s="1"/>
      <c r="F3" s="1"/>
      <c r="G3" s="1"/>
      <c r="H3" s="2"/>
    </row>
    <row r="4" spans="1:8" s="4" customFormat="1" ht="26.5" thickBot="1" x14ac:dyDescent="0.4">
      <c r="A4" s="3" t="s">
        <v>28</v>
      </c>
      <c r="B4" s="33" t="s">
        <v>25</v>
      </c>
      <c r="C4" s="33" t="s">
        <v>39</v>
      </c>
      <c r="D4" s="44" t="s">
        <v>26</v>
      </c>
      <c r="E4" s="38"/>
      <c r="F4" s="1"/>
      <c r="G4" s="1"/>
      <c r="H4" s="2"/>
    </row>
    <row r="5" spans="1:8" s="4" customFormat="1" x14ac:dyDescent="0.35">
      <c r="A5" s="10" t="s">
        <v>27</v>
      </c>
      <c r="B5" s="23">
        <v>0</v>
      </c>
      <c r="C5" s="40">
        <v>0</v>
      </c>
      <c r="D5" s="41">
        <v>0</v>
      </c>
      <c r="E5" s="43"/>
      <c r="F5" s="1"/>
      <c r="G5" s="1"/>
      <c r="H5" s="2"/>
    </row>
    <row r="6" spans="1:8" s="4" customFormat="1" x14ac:dyDescent="0.35">
      <c r="A6" s="10" t="s">
        <v>29</v>
      </c>
      <c r="B6" s="23">
        <v>0</v>
      </c>
      <c r="C6" s="40">
        <v>0</v>
      </c>
      <c r="D6" s="41">
        <v>0</v>
      </c>
      <c r="E6" s="43"/>
      <c r="F6" s="1"/>
      <c r="G6" s="1"/>
      <c r="H6" s="2"/>
    </row>
    <row r="7" spans="1:8" s="4" customFormat="1" x14ac:dyDescent="0.35">
      <c r="A7" s="10" t="s">
        <v>30</v>
      </c>
      <c r="B7" s="23">
        <v>0</v>
      </c>
      <c r="C7" s="40">
        <v>0</v>
      </c>
      <c r="D7" s="41">
        <v>0</v>
      </c>
      <c r="E7" s="43"/>
      <c r="F7" s="1"/>
      <c r="G7" s="1"/>
      <c r="H7" s="2"/>
    </row>
    <row r="8" spans="1:8" s="4" customFormat="1" x14ac:dyDescent="0.35">
      <c r="A8" s="10" t="s">
        <v>31</v>
      </c>
      <c r="B8" s="23">
        <v>0</v>
      </c>
      <c r="C8" s="40">
        <v>0</v>
      </c>
      <c r="D8" s="41">
        <v>0</v>
      </c>
      <c r="E8" s="43"/>
      <c r="F8" s="1"/>
      <c r="G8" s="1"/>
      <c r="H8" s="2"/>
    </row>
    <row r="9" spans="1:8" s="4" customFormat="1" x14ac:dyDescent="0.35">
      <c r="A9" s="10" t="s">
        <v>32</v>
      </c>
      <c r="B9" s="23">
        <v>0</v>
      </c>
      <c r="C9" s="40">
        <v>0</v>
      </c>
      <c r="D9" s="41">
        <v>0</v>
      </c>
      <c r="E9" s="43"/>
      <c r="F9" s="1"/>
      <c r="G9" s="1"/>
      <c r="H9" s="2"/>
    </row>
    <row r="10" spans="1:8" s="4" customFormat="1" x14ac:dyDescent="0.35">
      <c r="A10" s="10"/>
      <c r="B10" s="23">
        <v>0</v>
      </c>
      <c r="C10" s="40">
        <v>0</v>
      </c>
      <c r="D10" s="41">
        <v>0</v>
      </c>
      <c r="E10" s="43"/>
      <c r="F10" s="1"/>
      <c r="G10" s="1"/>
      <c r="H10" s="2"/>
    </row>
    <row r="11" spans="1:8" s="4" customFormat="1" x14ac:dyDescent="0.35">
      <c r="A11" s="61" t="s">
        <v>47</v>
      </c>
      <c r="B11" s="23">
        <v>0</v>
      </c>
      <c r="C11" s="40">
        <v>0</v>
      </c>
      <c r="D11" s="41">
        <v>0</v>
      </c>
      <c r="E11" s="43"/>
      <c r="F11" s="1"/>
      <c r="G11" s="1"/>
      <c r="H11" s="2"/>
    </row>
    <row r="12" spans="1:8" s="4" customFormat="1" x14ac:dyDescent="0.35">
      <c r="A12" s="10"/>
      <c r="B12" s="23"/>
      <c r="C12" s="40"/>
      <c r="D12" s="41"/>
      <c r="E12" s="43"/>
      <c r="F12" s="1"/>
      <c r="G12" s="1"/>
      <c r="H12" s="2"/>
    </row>
    <row r="13" spans="1:8" s="4" customFormat="1" x14ac:dyDescent="0.35">
      <c r="A13" s="10"/>
      <c r="B13" s="23"/>
      <c r="C13" s="23"/>
      <c r="D13" s="23"/>
      <c r="E13" s="1"/>
      <c r="F13" s="1"/>
      <c r="G13" s="1"/>
      <c r="H13" s="2"/>
    </row>
    <row r="14" spans="1:8" s="4" customFormat="1" ht="15" thickBot="1" x14ac:dyDescent="0.4">
      <c r="A14" s="13"/>
      <c r="B14" s="1"/>
      <c r="C14" s="1"/>
      <c r="D14" s="1"/>
      <c r="E14" s="1"/>
      <c r="F14" s="1"/>
      <c r="G14" s="1"/>
      <c r="H14" s="2"/>
    </row>
    <row r="15" spans="1:8" ht="26.5" thickBot="1" x14ac:dyDescent="0.4">
      <c r="A15" s="3" t="s">
        <v>11</v>
      </c>
      <c r="B15" s="25" t="s">
        <v>10</v>
      </c>
      <c r="C15" s="38"/>
      <c r="D15" s="38"/>
      <c r="E15" s="14"/>
      <c r="F15" s="14"/>
      <c r="G15" s="14"/>
      <c r="H15" s="14"/>
    </row>
    <row r="16" spans="1:8" s="4" customFormat="1" x14ac:dyDescent="0.35">
      <c r="A16" s="9" t="s">
        <v>4</v>
      </c>
      <c r="B16" s="24">
        <v>0</v>
      </c>
      <c r="C16" s="34"/>
      <c r="D16" s="34"/>
    </row>
    <row r="17" spans="1:8" ht="15" customHeight="1" x14ac:dyDescent="0.35">
      <c r="A17" s="10" t="s">
        <v>14</v>
      </c>
      <c r="B17" s="23">
        <v>0</v>
      </c>
      <c r="C17" s="34"/>
      <c r="D17" s="34"/>
      <c r="F17"/>
      <c r="G17"/>
    </row>
    <row r="18" spans="1:8" ht="15" customHeight="1" x14ac:dyDescent="0.35">
      <c r="A18" s="10" t="s">
        <v>34</v>
      </c>
      <c r="B18" s="23">
        <v>0</v>
      </c>
      <c r="C18" s="34"/>
      <c r="D18" s="34"/>
      <c r="F18"/>
      <c r="G18"/>
    </row>
    <row r="19" spans="1:8" ht="15" customHeight="1" x14ac:dyDescent="0.35">
      <c r="A19" s="10" t="s">
        <v>15</v>
      </c>
      <c r="B19" s="23">
        <v>0</v>
      </c>
      <c r="C19" s="34"/>
      <c r="D19" s="34"/>
      <c r="F19"/>
      <c r="G19"/>
    </row>
    <row r="20" spans="1:8" s="4" customFormat="1" ht="15" customHeight="1" x14ac:dyDescent="0.35">
      <c r="A20" s="10" t="s">
        <v>33</v>
      </c>
      <c r="B20" s="23">
        <v>0</v>
      </c>
      <c r="C20" s="34"/>
      <c r="D20" s="34"/>
    </row>
    <row r="21" spans="1:8" s="4" customFormat="1" ht="15" customHeight="1" x14ac:dyDescent="0.35">
      <c r="A21" s="10"/>
      <c r="B21" s="23">
        <v>0</v>
      </c>
      <c r="C21" s="34"/>
      <c r="D21" s="34"/>
    </row>
    <row r="22" spans="1:8" s="4" customFormat="1" ht="15" customHeight="1" x14ac:dyDescent="0.35">
      <c r="A22" s="10"/>
      <c r="B22" s="23">
        <v>0</v>
      </c>
      <c r="C22" s="34"/>
      <c r="D22" s="34"/>
    </row>
    <row r="23" spans="1:8" ht="15" customHeight="1" x14ac:dyDescent="0.35">
      <c r="A23" s="61" t="s">
        <v>12</v>
      </c>
      <c r="B23" s="23">
        <v>0</v>
      </c>
      <c r="C23" s="34"/>
      <c r="D23" s="34"/>
      <c r="F23"/>
      <c r="G23"/>
    </row>
    <row r="24" spans="1:8" ht="15" customHeight="1" x14ac:dyDescent="0.35">
      <c r="A24" s="27"/>
      <c r="B24" s="23"/>
      <c r="C24" s="34"/>
      <c r="D24" s="34"/>
      <c r="F24"/>
      <c r="G24"/>
    </row>
    <row r="25" spans="1:8" s="4" customFormat="1" ht="15" customHeight="1" x14ac:dyDescent="0.35">
      <c r="A25" s="27"/>
      <c r="B25" s="23"/>
      <c r="C25" s="34"/>
      <c r="D25" s="34"/>
    </row>
    <row r="26" spans="1:8" x14ac:dyDescent="0.35">
      <c r="A26" s="20"/>
      <c r="B26" s="23">
        <v>0</v>
      </c>
      <c r="C26" s="34"/>
      <c r="D26" s="34"/>
      <c r="F26"/>
      <c r="G26"/>
    </row>
    <row r="27" spans="1:8" ht="15" thickBot="1" x14ac:dyDescent="0.4">
      <c r="A27" s="26" t="s">
        <v>5</v>
      </c>
      <c r="B27" s="15">
        <f>SUM(B16:B26)</f>
        <v>0</v>
      </c>
      <c r="C27" s="36"/>
      <c r="D27" s="36"/>
      <c r="F27"/>
      <c r="G27"/>
    </row>
    <row r="28" spans="1:8" ht="15" thickBot="1" x14ac:dyDescent="0.4">
      <c r="A28" s="11" t="s">
        <v>3</v>
      </c>
      <c r="B28" s="12"/>
      <c r="C28" s="39"/>
      <c r="D28" s="39"/>
      <c r="E28" s="39"/>
      <c r="F28" s="39"/>
      <c r="G28" s="39"/>
      <c r="H28" s="39"/>
    </row>
    <row r="29" spans="1:8" s="4" customFormat="1" x14ac:dyDescent="0.35">
      <c r="A29" s="5" t="s">
        <v>51</v>
      </c>
      <c r="B29" s="6" t="s">
        <v>6</v>
      </c>
      <c r="C29" s="6" t="s">
        <v>0</v>
      </c>
      <c r="D29" s="6" t="s">
        <v>1</v>
      </c>
      <c r="E29" s="6" t="s">
        <v>7</v>
      </c>
      <c r="F29" s="6" t="s">
        <v>8</v>
      </c>
      <c r="G29" s="6" t="s">
        <v>9</v>
      </c>
      <c r="H29" s="7" t="s">
        <v>2</v>
      </c>
    </row>
    <row r="30" spans="1:8" s="4" customFormat="1" x14ac:dyDescent="0.35">
      <c r="A30" s="28" t="s">
        <v>54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17"/>
    </row>
    <row r="31" spans="1:8" s="4" customFormat="1" x14ac:dyDescent="0.35">
      <c r="A31" s="8" t="s">
        <v>23</v>
      </c>
      <c r="B31" s="22">
        <v>0</v>
      </c>
      <c r="C31" s="22">
        <v>0</v>
      </c>
      <c r="D31" s="23">
        <v>0</v>
      </c>
      <c r="E31" s="22">
        <v>0</v>
      </c>
      <c r="F31" s="22">
        <v>0</v>
      </c>
      <c r="G31" s="22">
        <v>0</v>
      </c>
      <c r="H31" s="17"/>
    </row>
    <row r="32" spans="1:8" s="4" customFormat="1" x14ac:dyDescent="0.35">
      <c r="A32" s="8" t="s">
        <v>24</v>
      </c>
      <c r="B32" s="22">
        <v>0</v>
      </c>
      <c r="C32" s="22">
        <v>0</v>
      </c>
      <c r="D32" s="23">
        <v>0</v>
      </c>
      <c r="E32" s="22">
        <v>0</v>
      </c>
      <c r="F32" s="22">
        <v>0</v>
      </c>
      <c r="G32" s="22">
        <v>0</v>
      </c>
      <c r="H32" s="17"/>
    </row>
    <row r="33" spans="1:8" s="4" customFormat="1" x14ac:dyDescent="0.35">
      <c r="A33" s="8" t="s">
        <v>16</v>
      </c>
      <c r="B33" s="22">
        <v>0</v>
      </c>
      <c r="C33" s="22">
        <v>0</v>
      </c>
      <c r="D33" s="23">
        <v>0</v>
      </c>
      <c r="E33" s="22">
        <v>0</v>
      </c>
      <c r="F33" s="22">
        <v>0</v>
      </c>
      <c r="G33" s="22">
        <v>0</v>
      </c>
      <c r="H33" s="17"/>
    </row>
    <row r="34" spans="1:8" s="4" customFormat="1" x14ac:dyDescent="0.35">
      <c r="A34" s="32" t="s">
        <v>17</v>
      </c>
      <c r="B34" s="22">
        <v>0</v>
      </c>
      <c r="C34" s="22">
        <v>0</v>
      </c>
      <c r="D34" s="23">
        <v>0</v>
      </c>
      <c r="E34" s="22">
        <v>0</v>
      </c>
      <c r="F34" s="22">
        <v>0</v>
      </c>
      <c r="G34" s="22">
        <v>0</v>
      </c>
      <c r="H34" s="17"/>
    </row>
    <row r="35" spans="1:8" s="4" customFormat="1" x14ac:dyDescent="0.35">
      <c r="A35" s="32" t="s">
        <v>18</v>
      </c>
      <c r="B35" s="22">
        <v>0</v>
      </c>
      <c r="C35" s="22">
        <v>0</v>
      </c>
      <c r="D35" s="23">
        <v>0</v>
      </c>
      <c r="E35" s="22">
        <v>0</v>
      </c>
      <c r="F35" s="22">
        <v>0</v>
      </c>
      <c r="G35" s="22">
        <v>0</v>
      </c>
      <c r="H35" s="17"/>
    </row>
    <row r="36" spans="1:8" s="4" customFormat="1" x14ac:dyDescent="0.35">
      <c r="A36" s="32" t="s">
        <v>22</v>
      </c>
      <c r="B36" s="22">
        <v>0</v>
      </c>
      <c r="C36" s="22">
        <v>0</v>
      </c>
      <c r="D36" s="23">
        <v>0</v>
      </c>
      <c r="E36" s="22">
        <v>0</v>
      </c>
      <c r="F36" s="22">
        <v>0</v>
      </c>
      <c r="G36" s="22">
        <v>0</v>
      </c>
      <c r="H36" s="17"/>
    </row>
    <row r="37" spans="1:8" s="4" customFormat="1" x14ac:dyDescent="0.35">
      <c r="A37" s="31" t="s">
        <v>19</v>
      </c>
      <c r="B37" s="22">
        <v>0</v>
      </c>
      <c r="C37" s="22">
        <v>0</v>
      </c>
      <c r="D37" s="23">
        <v>0</v>
      </c>
      <c r="E37" s="22">
        <v>0</v>
      </c>
      <c r="F37" s="22">
        <v>0</v>
      </c>
      <c r="G37" s="22">
        <v>0</v>
      </c>
      <c r="H37" s="17"/>
    </row>
    <row r="38" spans="1:8" s="4" customFormat="1" x14ac:dyDescent="0.35">
      <c r="A38" s="31" t="s">
        <v>20</v>
      </c>
      <c r="B38" s="22">
        <v>0</v>
      </c>
      <c r="C38" s="22">
        <v>0</v>
      </c>
      <c r="D38" s="23">
        <v>0</v>
      </c>
      <c r="E38" s="22">
        <v>0</v>
      </c>
      <c r="F38" s="22">
        <v>0</v>
      </c>
      <c r="G38" s="22">
        <v>0</v>
      </c>
      <c r="H38" s="17"/>
    </row>
    <row r="39" spans="1:8" s="4" customFormat="1" ht="26.5" x14ac:dyDescent="0.35">
      <c r="A39" s="42" t="s">
        <v>52</v>
      </c>
      <c r="B39" s="22"/>
      <c r="C39" s="22"/>
      <c r="D39" s="23"/>
      <c r="E39" s="22"/>
      <c r="F39" s="22"/>
      <c r="G39" s="22"/>
      <c r="H39" s="17"/>
    </row>
    <row r="40" spans="1:8" x14ac:dyDescent="0.35">
      <c r="A40" s="27"/>
      <c r="B40" s="27"/>
      <c r="C40" s="27"/>
      <c r="D40" s="27"/>
      <c r="E40" s="27"/>
      <c r="F40" s="27"/>
      <c r="G40" s="27"/>
      <c r="H40" s="18"/>
    </row>
    <row r="41" spans="1:8" ht="15" thickBot="1" x14ac:dyDescent="0.4">
      <c r="A41" s="26" t="s">
        <v>21</v>
      </c>
      <c r="B41" s="63">
        <f>SUM(B30:B40)</f>
        <v>0</v>
      </c>
      <c r="C41" s="63">
        <f t="shared" ref="C41" si="0">SUM(C30:C40)</f>
        <v>0</v>
      </c>
      <c r="D41" s="63">
        <f>SUM(D30:D40)</f>
        <v>0</v>
      </c>
      <c r="E41" s="63">
        <f>SUM(E30:E40)</f>
        <v>0</v>
      </c>
      <c r="F41" s="63">
        <f>SUM(F30:F40)</f>
        <v>0</v>
      </c>
      <c r="G41" s="63">
        <f>SUM(G30:G40)</f>
        <v>0</v>
      </c>
      <c r="H41" s="16"/>
    </row>
    <row r="42" spans="1:8" x14ac:dyDescent="0.35">
      <c r="A42" s="19"/>
      <c r="B42" s="19"/>
      <c r="C42" s="30"/>
      <c r="D42" s="30"/>
    </row>
    <row r="43" spans="1:8" x14ac:dyDescent="0.35">
      <c r="A43" s="20" t="s">
        <v>48</v>
      </c>
      <c r="B43" s="62">
        <f>(B27)</f>
        <v>0</v>
      </c>
      <c r="C43" s="35"/>
      <c r="D43" s="35"/>
    </row>
    <row r="44" spans="1:8" s="4" customFormat="1" x14ac:dyDescent="0.35">
      <c r="A44" s="20" t="s">
        <v>55</v>
      </c>
      <c r="B44" s="62">
        <f>SUM(B41+C41+D41+E41+F41+G41)</f>
        <v>0</v>
      </c>
      <c r="C44" s="35"/>
      <c r="D44" s="35"/>
    </row>
    <row r="45" spans="1:8" x14ac:dyDescent="0.35">
      <c r="A45" s="27"/>
      <c r="B45" s="27"/>
      <c r="C45" s="14"/>
      <c r="D45" s="14"/>
    </row>
    <row r="46" spans="1:8" ht="15" thickBot="1" x14ac:dyDescent="0.4">
      <c r="A46" s="21" t="s">
        <v>49</v>
      </c>
      <c r="B46" s="29">
        <f>SUM(B43:B44)</f>
        <v>0</v>
      </c>
      <c r="C46" s="37"/>
      <c r="D46" s="37"/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25" sqref="A25"/>
    </sheetView>
  </sheetViews>
  <sheetFormatPr defaultRowHeight="14.5" x14ac:dyDescent="0.35"/>
  <cols>
    <col min="1" max="1" width="26.90625" bestFit="1" customWidth="1"/>
    <col min="4" max="4" width="7.08984375" bestFit="1" customWidth="1"/>
    <col min="5" max="5" width="21.08984375" bestFit="1" customWidth="1"/>
    <col min="6" max="6" width="7.08984375" style="4" customWidth="1"/>
    <col min="7" max="7" width="16.453125" bestFit="1" customWidth="1"/>
    <col min="8" max="8" width="8.26953125" style="4" customWidth="1"/>
    <col min="9" max="9" width="16.1796875" customWidth="1"/>
    <col min="10" max="10" width="7.1796875" style="4" customWidth="1"/>
    <col min="11" max="11" width="16.1796875" style="4" customWidth="1"/>
    <col min="12" max="12" width="8.7265625" style="4" customWidth="1"/>
    <col min="13" max="13" width="16.1796875" style="4" customWidth="1"/>
    <col min="14" max="14" width="8.7265625" style="4" customWidth="1"/>
    <col min="15" max="15" width="16.1796875" style="4" customWidth="1"/>
    <col min="16" max="16" width="8.7265625" style="4" customWidth="1"/>
    <col min="17" max="17" width="16.1796875" style="4" customWidth="1"/>
    <col min="18" max="18" width="11.1796875" customWidth="1"/>
  </cols>
  <sheetData>
    <row r="1" spans="1:17" s="4" customFormat="1" ht="18.5" x14ac:dyDescent="0.45">
      <c r="A1" s="60" t="s">
        <v>40</v>
      </c>
      <c r="B1" s="60"/>
      <c r="C1" s="60"/>
      <c r="D1" s="60"/>
      <c r="E1" s="60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72.5" x14ac:dyDescent="0.35">
      <c r="A2" s="45" t="s">
        <v>35</v>
      </c>
      <c r="B2" s="46" t="s">
        <v>36</v>
      </c>
      <c r="C2" s="46" t="s">
        <v>37</v>
      </c>
      <c r="D2" s="49"/>
      <c r="E2" s="50" t="s">
        <v>38</v>
      </c>
      <c r="F2" s="64" t="s">
        <v>56</v>
      </c>
      <c r="G2" s="55" t="s">
        <v>41</v>
      </c>
      <c r="H2" s="64" t="s">
        <v>57</v>
      </c>
      <c r="I2" s="55" t="s">
        <v>42</v>
      </c>
      <c r="J2" s="64" t="s">
        <v>58</v>
      </c>
      <c r="K2" s="55" t="s">
        <v>43</v>
      </c>
      <c r="L2" s="64" t="s">
        <v>59</v>
      </c>
      <c r="M2" s="55" t="s">
        <v>44</v>
      </c>
      <c r="N2" s="64" t="s">
        <v>60</v>
      </c>
      <c r="O2" s="55" t="s">
        <v>45</v>
      </c>
      <c r="P2" s="64" t="s">
        <v>61</v>
      </c>
      <c r="Q2" s="55" t="s">
        <v>46</v>
      </c>
    </row>
    <row r="3" spans="1:17" x14ac:dyDescent="0.35">
      <c r="A3" s="47">
        <v>61.53</v>
      </c>
      <c r="B3" s="48">
        <f t="shared" ref="B3:B14" si="0">A3/0.03</f>
        <v>2051</v>
      </c>
      <c r="C3" s="49">
        <v>0.03</v>
      </c>
      <c r="D3" s="51">
        <v>42552</v>
      </c>
      <c r="E3" s="52">
        <v>776</v>
      </c>
      <c r="F3" s="65"/>
      <c r="G3" s="53">
        <v>0</v>
      </c>
      <c r="H3" s="65"/>
      <c r="I3" s="53">
        <v>0</v>
      </c>
      <c r="J3" s="65"/>
      <c r="K3" s="53">
        <v>0</v>
      </c>
      <c r="L3" s="65"/>
      <c r="M3" s="53">
        <v>0</v>
      </c>
      <c r="N3" s="65"/>
      <c r="O3" s="53">
        <v>0</v>
      </c>
      <c r="P3" s="65"/>
      <c r="Q3" s="53">
        <v>0</v>
      </c>
    </row>
    <row r="4" spans="1:17" x14ac:dyDescent="0.35">
      <c r="A4" s="47">
        <v>59.43</v>
      </c>
      <c r="B4" s="48">
        <f t="shared" si="0"/>
        <v>1981</v>
      </c>
      <c r="C4" s="49">
        <v>0.03</v>
      </c>
      <c r="D4" s="51">
        <v>42583</v>
      </c>
      <c r="E4" s="52">
        <v>893</v>
      </c>
      <c r="F4" s="65"/>
      <c r="G4" s="53">
        <v>0</v>
      </c>
      <c r="H4" s="65"/>
      <c r="I4" s="53">
        <v>0</v>
      </c>
      <c r="J4" s="65"/>
      <c r="K4" s="53">
        <v>0</v>
      </c>
      <c r="L4" s="65"/>
      <c r="M4" s="53">
        <v>0</v>
      </c>
      <c r="N4" s="65"/>
      <c r="O4" s="53">
        <v>0</v>
      </c>
      <c r="P4" s="65"/>
      <c r="Q4" s="53">
        <v>0</v>
      </c>
    </row>
    <row r="5" spans="1:17" x14ac:dyDescent="0.35">
      <c r="A5" s="47">
        <v>34.950000000000003</v>
      </c>
      <c r="B5" s="48">
        <f t="shared" si="0"/>
        <v>1165.0000000000002</v>
      </c>
      <c r="C5" s="49">
        <v>0.03</v>
      </c>
      <c r="D5" s="51">
        <v>42614</v>
      </c>
      <c r="E5" s="52">
        <v>907</v>
      </c>
      <c r="F5" s="65"/>
      <c r="G5" s="53">
        <v>0</v>
      </c>
      <c r="H5" s="65"/>
      <c r="I5" s="53">
        <v>0</v>
      </c>
      <c r="J5" s="65"/>
      <c r="K5" s="53">
        <v>0</v>
      </c>
      <c r="L5" s="65"/>
      <c r="M5" s="53">
        <v>0</v>
      </c>
      <c r="N5" s="65"/>
      <c r="O5" s="53">
        <v>0</v>
      </c>
      <c r="P5" s="65"/>
      <c r="Q5" s="53">
        <v>0</v>
      </c>
    </row>
    <row r="6" spans="1:17" x14ac:dyDescent="0.35">
      <c r="A6" s="47">
        <v>49.65</v>
      </c>
      <c r="B6" s="48">
        <f t="shared" si="0"/>
        <v>1655</v>
      </c>
      <c r="C6" s="49">
        <v>0.03</v>
      </c>
      <c r="D6" s="51">
        <v>42644</v>
      </c>
      <c r="E6" s="52">
        <v>823</v>
      </c>
      <c r="F6" s="65"/>
      <c r="G6" s="53">
        <v>0</v>
      </c>
      <c r="H6" s="65"/>
      <c r="I6" s="53">
        <v>0</v>
      </c>
      <c r="J6" s="65"/>
      <c r="K6" s="53">
        <v>0</v>
      </c>
      <c r="L6" s="65"/>
      <c r="M6" s="53">
        <v>0</v>
      </c>
      <c r="N6" s="65"/>
      <c r="O6" s="53">
        <v>0</v>
      </c>
      <c r="P6" s="65"/>
      <c r="Q6" s="53">
        <v>0</v>
      </c>
    </row>
    <row r="7" spans="1:17" x14ac:dyDescent="0.35">
      <c r="A7" s="47">
        <v>43.95</v>
      </c>
      <c r="B7" s="48">
        <f t="shared" si="0"/>
        <v>1465.0000000000002</v>
      </c>
      <c r="C7" s="49">
        <v>0.03</v>
      </c>
      <c r="D7" s="51">
        <v>42675</v>
      </c>
      <c r="E7" s="52">
        <v>896</v>
      </c>
      <c r="F7" s="65"/>
      <c r="G7" s="53">
        <v>0</v>
      </c>
      <c r="H7" s="65"/>
      <c r="I7" s="53">
        <v>0</v>
      </c>
      <c r="J7" s="65"/>
      <c r="K7" s="53">
        <v>0</v>
      </c>
      <c r="L7" s="65"/>
      <c r="M7" s="53">
        <v>0</v>
      </c>
      <c r="N7" s="65"/>
      <c r="O7" s="53">
        <v>0</v>
      </c>
      <c r="P7" s="65"/>
      <c r="Q7" s="53">
        <v>0</v>
      </c>
    </row>
    <row r="8" spans="1:17" x14ac:dyDescent="0.35">
      <c r="A8" s="47">
        <v>36.36</v>
      </c>
      <c r="B8" s="48">
        <f t="shared" si="0"/>
        <v>1212</v>
      </c>
      <c r="C8" s="49">
        <v>0.03</v>
      </c>
      <c r="D8" s="51">
        <v>42705</v>
      </c>
      <c r="E8" s="52">
        <v>810</v>
      </c>
      <c r="F8" s="65"/>
      <c r="G8" s="53">
        <v>0</v>
      </c>
      <c r="H8" s="65"/>
      <c r="I8" s="53">
        <v>0</v>
      </c>
      <c r="J8" s="65"/>
      <c r="K8" s="53">
        <v>0</v>
      </c>
      <c r="L8" s="65"/>
      <c r="M8" s="53">
        <v>0</v>
      </c>
      <c r="N8" s="65"/>
      <c r="O8" s="53">
        <v>0</v>
      </c>
      <c r="P8" s="65"/>
      <c r="Q8" s="53">
        <v>0</v>
      </c>
    </row>
    <row r="9" spans="1:17" x14ac:dyDescent="0.35">
      <c r="A9" s="47">
        <v>31.29</v>
      </c>
      <c r="B9" s="48">
        <f t="shared" si="0"/>
        <v>1043</v>
      </c>
      <c r="C9" s="49">
        <v>0.03</v>
      </c>
      <c r="D9" s="51">
        <v>42736</v>
      </c>
      <c r="E9" s="52">
        <v>879</v>
      </c>
      <c r="F9" s="65"/>
      <c r="G9" s="53">
        <v>0</v>
      </c>
      <c r="H9" s="65"/>
      <c r="I9" s="53">
        <v>0</v>
      </c>
      <c r="J9" s="65"/>
      <c r="K9" s="53">
        <v>0</v>
      </c>
      <c r="L9" s="65"/>
      <c r="M9" s="53">
        <v>0</v>
      </c>
      <c r="N9" s="65"/>
      <c r="O9" s="53">
        <v>0</v>
      </c>
      <c r="P9" s="65"/>
      <c r="Q9" s="53">
        <v>0</v>
      </c>
    </row>
    <row r="10" spans="1:17" x14ac:dyDescent="0.35">
      <c r="A10" s="47">
        <v>40.409999999999997</v>
      </c>
      <c r="B10" s="48">
        <f t="shared" si="0"/>
        <v>1347</v>
      </c>
      <c r="C10" s="49">
        <v>0.03</v>
      </c>
      <c r="D10" s="51">
        <v>42767</v>
      </c>
      <c r="E10" s="52">
        <v>825</v>
      </c>
      <c r="F10" s="65"/>
      <c r="G10" s="53">
        <v>0</v>
      </c>
      <c r="H10" s="65"/>
      <c r="I10" s="53">
        <v>0</v>
      </c>
      <c r="J10" s="65"/>
      <c r="K10" s="53">
        <v>0</v>
      </c>
      <c r="L10" s="65"/>
      <c r="M10" s="53">
        <v>0</v>
      </c>
      <c r="N10" s="65"/>
      <c r="O10" s="53">
        <v>0</v>
      </c>
      <c r="P10" s="65"/>
      <c r="Q10" s="53">
        <v>0</v>
      </c>
    </row>
    <row r="11" spans="1:17" x14ac:dyDescent="0.35">
      <c r="A11" s="47">
        <v>41.1</v>
      </c>
      <c r="B11" s="48">
        <f t="shared" si="0"/>
        <v>1370</v>
      </c>
      <c r="C11" s="49">
        <v>0.03</v>
      </c>
      <c r="D11" s="51">
        <v>42795</v>
      </c>
      <c r="E11" s="52">
        <v>869</v>
      </c>
      <c r="F11" s="65"/>
      <c r="G11" s="53">
        <v>0</v>
      </c>
      <c r="H11" s="65"/>
      <c r="I11" s="53">
        <v>0</v>
      </c>
      <c r="J11" s="65"/>
      <c r="K11" s="53">
        <v>0</v>
      </c>
      <c r="L11" s="65"/>
      <c r="M11" s="53">
        <v>0</v>
      </c>
      <c r="N11" s="65"/>
      <c r="O11" s="53">
        <v>0</v>
      </c>
      <c r="P11" s="65"/>
      <c r="Q11" s="53">
        <v>0</v>
      </c>
    </row>
    <row r="12" spans="1:17" x14ac:dyDescent="0.35">
      <c r="A12" s="47">
        <v>42.03</v>
      </c>
      <c r="B12" s="48">
        <f t="shared" si="0"/>
        <v>1401</v>
      </c>
      <c r="C12" s="49">
        <v>0.03</v>
      </c>
      <c r="D12" s="51">
        <v>42826</v>
      </c>
      <c r="E12" s="52">
        <v>806</v>
      </c>
      <c r="F12" s="65"/>
      <c r="G12" s="53">
        <v>0</v>
      </c>
      <c r="H12" s="65"/>
      <c r="I12" s="53">
        <v>0</v>
      </c>
      <c r="J12" s="65"/>
      <c r="K12" s="53">
        <v>0</v>
      </c>
      <c r="L12" s="65"/>
      <c r="M12" s="53">
        <v>0</v>
      </c>
      <c r="N12" s="65"/>
      <c r="O12" s="53">
        <v>0</v>
      </c>
      <c r="P12" s="65"/>
      <c r="Q12" s="53">
        <v>0</v>
      </c>
    </row>
    <row r="13" spans="1:17" x14ac:dyDescent="0.35">
      <c r="A13" s="47">
        <v>35.880000000000003</v>
      </c>
      <c r="B13" s="48">
        <f t="shared" si="0"/>
        <v>1196.0000000000002</v>
      </c>
      <c r="C13" s="49">
        <v>0.03</v>
      </c>
      <c r="D13" s="51">
        <v>42856</v>
      </c>
      <c r="E13" s="52">
        <v>1093</v>
      </c>
      <c r="F13" s="65"/>
      <c r="G13" s="53">
        <v>0</v>
      </c>
      <c r="H13" s="65"/>
      <c r="I13" s="53">
        <v>0</v>
      </c>
      <c r="J13" s="65"/>
      <c r="K13" s="53">
        <v>0</v>
      </c>
      <c r="L13" s="65"/>
      <c r="M13" s="53">
        <v>0</v>
      </c>
      <c r="N13" s="65"/>
      <c r="O13" s="53">
        <v>0</v>
      </c>
      <c r="P13" s="65"/>
      <c r="Q13" s="53">
        <v>200</v>
      </c>
    </row>
    <row r="14" spans="1:17" x14ac:dyDescent="0.35">
      <c r="A14" s="47">
        <v>40.950000000000003</v>
      </c>
      <c r="B14" s="48">
        <f t="shared" si="0"/>
        <v>1365.0000000000002</v>
      </c>
      <c r="C14" s="49">
        <v>0.03</v>
      </c>
      <c r="D14" s="51">
        <v>42887</v>
      </c>
      <c r="E14" s="52">
        <v>946</v>
      </c>
      <c r="F14" s="65"/>
      <c r="G14" s="53">
        <v>0</v>
      </c>
      <c r="H14" s="65"/>
      <c r="I14" s="53">
        <v>0</v>
      </c>
      <c r="J14" s="65"/>
      <c r="K14" s="53">
        <v>0</v>
      </c>
      <c r="L14" s="65"/>
      <c r="M14" s="53">
        <v>0</v>
      </c>
      <c r="N14" s="65"/>
      <c r="O14" s="53">
        <v>0</v>
      </c>
      <c r="P14" s="65"/>
      <c r="Q14" s="53">
        <v>0</v>
      </c>
    </row>
    <row r="15" spans="1:17" x14ac:dyDescent="0.35">
      <c r="E15" s="54" t="s">
        <v>53</v>
      </c>
      <c r="F15" s="56"/>
      <c r="G15" s="56">
        <f t="shared" ref="G15:Q15" si="1">SUM(G3:G14)</f>
        <v>0</v>
      </c>
      <c r="H15" s="56"/>
      <c r="I15" s="56">
        <f t="shared" si="1"/>
        <v>0</v>
      </c>
      <c r="J15" s="56"/>
      <c r="K15" s="56">
        <f t="shared" si="1"/>
        <v>0</v>
      </c>
      <c r="L15" s="56"/>
      <c r="M15" s="56">
        <f t="shared" si="1"/>
        <v>0</v>
      </c>
      <c r="N15" s="56"/>
      <c r="O15" s="56">
        <f t="shared" si="1"/>
        <v>0</v>
      </c>
      <c r="P15" s="56"/>
      <c r="Q15" s="56">
        <f t="shared" si="1"/>
        <v>200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Worksheet</vt:lpstr>
      <vt:lpstr>Actual Usage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tontas</dc:creator>
  <dc:description/>
  <cp:lastModifiedBy>Parker, Robin</cp:lastModifiedBy>
  <cp:revision>3</cp:revision>
  <dcterms:created xsi:type="dcterms:W3CDTF">2016-08-09T06:07:58Z</dcterms:created>
  <dcterms:modified xsi:type="dcterms:W3CDTF">2018-10-19T22:26:00Z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