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D372" i="272"/>
  <c r="F79" i="271"/>
  <c r="G349" i="272"/>
  <c r="J399" i="272"/>
  <c r="E82" i="271"/>
  <c r="C84" i="271"/>
  <c r="C82" i="271"/>
  <c r="F82" i="271"/>
  <c r="K349" i="272"/>
  <c r="E399" i="272"/>
  <c r="G399" i="272"/>
  <c r="L399" i="272"/>
  <c r="M349" i="272"/>
  <c r="D82" i="271"/>
  <c r="H372" i="272"/>
  <c r="C77" i="271"/>
  <c r="E79" i="271"/>
  <c r="E83" i="271"/>
  <c r="D83" i="271"/>
  <c r="F84" i="271"/>
  <c r="D81" i="271"/>
  <c r="F77" i="271"/>
  <c r="I372" i="272"/>
  <c r="M399" i="272"/>
  <c r="D80" i="271"/>
  <c r="I349" i="272"/>
  <c r="C80" i="271"/>
  <c r="L349" i="272"/>
  <c r="H399" i="272"/>
  <c r="F81" i="271"/>
  <c r="K399" i="272"/>
  <c r="E78" i="271"/>
  <c r="E77" i="271"/>
  <c r="F399" i="272"/>
  <c r="G372" i="272"/>
  <c r="F78" i="271"/>
  <c r="C83" i="271"/>
  <c r="E84" i="271"/>
  <c r="C399" i="272"/>
  <c r="C349" i="272"/>
  <c r="M372" i="272"/>
  <c r="E372" i="272"/>
  <c r="D77" i="271"/>
  <c r="C79" i="271"/>
  <c r="H349" i="272"/>
  <c r="J349" i="272"/>
  <c r="D78" i="271"/>
  <c r="J372" i="272"/>
  <c r="O165" i="270" l="1"/>
  <c r="O82" i="270"/>
  <c r="O81" i="270"/>
  <c r="O164" i="270"/>
  <c r="O162" i="270"/>
  <c r="O79" i="270"/>
  <c r="O167" i="270"/>
  <c r="O84" i="270"/>
  <c r="O166" i="270"/>
  <c r="O83" i="270"/>
  <c r="O163" i="270"/>
  <c r="O80" i="270"/>
  <c r="O161" i="270"/>
  <c r="O160" i="270"/>
  <c r="O78" i="270"/>
  <c r="P162" i="270"/>
  <c r="P166" i="270"/>
  <c r="P165" i="270"/>
  <c r="P80" i="270"/>
  <c r="P84" i="270"/>
  <c r="P164" i="270"/>
  <c r="P83" i="270"/>
  <c r="P161" i="270"/>
  <c r="P163" i="270"/>
  <c r="P82" i="270"/>
  <c r="P160" i="270"/>
  <c r="P81" i="270"/>
  <c r="P79" i="270"/>
  <c r="P167"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BY105" i="269"/>
  <c r="BY65" i="269"/>
  <c r="BY124" i="269"/>
  <c r="BY55" i="269"/>
  <c r="BZ125" i="269"/>
  <c r="CA151" i="269"/>
  <c r="CA127" i="269"/>
  <c r="BY12" i="269"/>
  <c r="BX35" i="269"/>
  <c r="BX152" i="269"/>
  <c r="CA27" i="269"/>
  <c r="BZ9" i="269"/>
  <c r="BZ153" i="269"/>
  <c r="BY62" i="269"/>
  <c r="BZ139" i="269"/>
  <c r="BY101" i="269"/>
  <c r="BX19" i="269"/>
  <c r="CA100" i="269"/>
  <c r="BX105" i="269"/>
  <c r="CA65" i="269"/>
  <c r="BY33" i="269"/>
  <c r="BX10" i="269"/>
  <c r="CA54" i="269"/>
  <c r="CA90" i="269"/>
  <c r="CA97" i="269"/>
  <c r="BY110" i="269"/>
  <c r="CA158" i="269"/>
  <c r="BZ90" i="269"/>
  <c r="BY30" i="269"/>
  <c r="CA66" i="269"/>
  <c r="BX57" i="269"/>
  <c r="BX43" i="269"/>
  <c r="BX23" i="269"/>
  <c r="CA55" i="269"/>
  <c r="BX119" i="269"/>
  <c r="CA40" i="269"/>
  <c r="CA18" i="269"/>
  <c r="BX128" i="269"/>
  <c r="CA71" i="269"/>
  <c r="CA153" i="269"/>
  <c r="CA19" i="269"/>
  <c r="CA165" i="269"/>
  <c r="BX13" i="269"/>
  <c r="BX161" i="269"/>
  <c r="BX149" i="269"/>
  <c r="CA140" i="269"/>
  <c r="BZ11" i="269"/>
  <c r="BZ154" i="269"/>
  <c r="BY142" i="269"/>
  <c r="CA130" i="269"/>
  <c r="BY21" i="269"/>
  <c r="BY135" i="269"/>
  <c r="BY66" i="269"/>
  <c r="BZ108" i="269"/>
  <c r="BY157" i="269"/>
  <c r="BZ106" i="269"/>
  <c r="CA118" i="269"/>
  <c r="BY32" i="269"/>
  <c r="BZ99" i="269"/>
  <c r="BY164" i="269"/>
  <c r="CA162" i="269"/>
  <c r="BY154" i="269"/>
  <c r="BY81" i="269"/>
  <c r="BZ26" i="269"/>
  <c r="BX18" i="269"/>
  <c r="BZ35" i="269"/>
  <c r="BZ156" i="269"/>
  <c r="BZ28" i="269"/>
  <c r="CA126" i="269"/>
  <c r="BX53" i="269"/>
  <c r="CA48" i="269"/>
  <c r="BX114" i="269"/>
  <c r="BZ38" i="269"/>
  <c r="CA57" i="269"/>
  <c r="BY72" i="269"/>
  <c r="CA115" i="269"/>
  <c r="BZ50" i="269"/>
  <c r="BZ81" i="269"/>
  <c r="BX153" i="269"/>
  <c r="CA138" i="269"/>
  <c r="BX160" i="269"/>
  <c r="BZ152" i="269"/>
  <c r="CA37" i="269"/>
  <c r="CA128" i="269"/>
  <c r="CA143" i="269"/>
  <c r="CA25" i="269"/>
  <c r="BY93" i="269"/>
  <c r="BX77" i="269"/>
  <c r="BY78" i="269"/>
  <c r="BY47" i="269"/>
  <c r="CA69" i="269"/>
  <c r="BX158" i="269"/>
  <c r="BX113" i="269"/>
  <c r="BY9" i="269"/>
  <c r="CA123" i="269"/>
  <c r="BZ128" i="269"/>
  <c r="BX148" i="269"/>
  <c r="BZ151" i="269"/>
  <c r="BY53" i="269"/>
  <c r="BY133" i="269"/>
  <c r="BX97" i="269"/>
  <c r="BX138" i="269"/>
  <c r="BZ71" i="269"/>
  <c r="BZ119" i="269"/>
  <c r="BZ122" i="269"/>
  <c r="CA50" i="269"/>
  <c r="CA36" i="269"/>
  <c r="BY131" i="269"/>
  <c r="CA12" i="269"/>
  <c r="BX31" i="269"/>
  <c r="BY160" i="269"/>
  <c r="CA32" i="269"/>
  <c r="BZ80" i="269"/>
  <c r="BY19" i="269"/>
  <c r="BZ17" i="269"/>
  <c r="CA164" i="269"/>
  <c r="CA80" i="269"/>
  <c r="CA16" i="269"/>
  <c r="BZ115" i="269"/>
  <c r="CA160" i="269"/>
  <c r="BZ157" i="269"/>
  <c r="BZ111" i="269"/>
  <c r="BX163" i="269"/>
  <c r="BY147" i="269"/>
  <c r="CA120" i="269"/>
  <c r="CA78" i="269"/>
  <c r="BZ7" i="269"/>
  <c r="BX109" i="269"/>
  <c r="CA30" i="269"/>
  <c r="CA14" i="269"/>
  <c r="BY36" i="269"/>
  <c r="BY150" i="269"/>
  <c r="BZ158" i="269"/>
  <c r="BY153" i="269"/>
  <c r="BY91" i="269"/>
  <c r="CA46" i="269"/>
  <c r="BX110" i="269"/>
  <c r="BZ77" i="269"/>
  <c r="BX78" i="269"/>
  <c r="CA132" i="269"/>
  <c r="BZ145" i="269"/>
  <c r="BY95" i="269"/>
  <c r="BY71" i="269"/>
  <c r="BZ57" i="269"/>
  <c r="BX9" i="269"/>
  <c r="BY61" i="269"/>
  <c r="BX15" i="269"/>
  <c r="BY70" i="269"/>
  <c r="CA95" i="269"/>
  <c r="CA156" i="269"/>
  <c r="CA58" i="269"/>
  <c r="BZ112" i="269"/>
  <c r="BX55" i="269"/>
  <c r="BZ144" i="269"/>
  <c r="BX137" i="269"/>
  <c r="CA131" i="269"/>
  <c r="BY23" i="269"/>
  <c r="BY125" i="269"/>
  <c r="BY7" i="269"/>
  <c r="BX47" i="269"/>
  <c r="BY138" i="269"/>
  <c r="CA119" i="269"/>
  <c r="BY8" i="269"/>
  <c r="BZ98" i="269"/>
  <c r="BX22" i="269"/>
  <c r="BY27" i="269"/>
  <c r="BZ138" i="269"/>
  <c r="BZ75" i="269"/>
  <c r="BX112" i="269"/>
  <c r="BY52" i="269"/>
  <c r="CA166" i="269"/>
  <c r="BX115" i="269"/>
  <c r="BX14" i="269"/>
  <c r="BY13" i="269"/>
  <c r="CA29" i="269"/>
  <c r="BX117" i="269"/>
  <c r="BZ31" i="269"/>
  <c r="CA56" i="269"/>
  <c r="CA7" i="269"/>
  <c r="BZ78" i="269"/>
  <c r="CA101" i="269"/>
  <c r="BY158" i="269"/>
  <c r="BY59" i="269"/>
  <c r="BY96" i="269"/>
  <c r="BX164" i="269"/>
  <c r="BZ23" i="269"/>
  <c r="CA49" i="269"/>
  <c r="CA111" i="269"/>
  <c r="BX38" i="269"/>
  <c r="CA23" i="269"/>
  <c r="CA144" i="269"/>
  <c r="BX7" i="269"/>
  <c r="BY114" i="269"/>
  <c r="BY11" i="269"/>
  <c r="BZ33" i="269"/>
  <c r="BX139" i="269"/>
  <c r="BY20" i="269"/>
  <c r="BY56" i="269"/>
  <c r="BX96" i="269"/>
  <c r="CA113" i="269"/>
  <c r="CA72" i="269"/>
  <c r="BY117" i="269"/>
  <c r="BX65" i="269"/>
  <c r="CA109" i="269"/>
  <c r="BY10" i="269"/>
  <c r="CA52" i="269"/>
  <c r="BZ116" i="269"/>
  <c r="CA116" i="269"/>
  <c r="BY24" i="269"/>
  <c r="BZ10" i="269"/>
  <c r="BZ132" i="269"/>
  <c r="BZ21" i="269"/>
  <c r="CA42" i="269"/>
  <c r="BZ141" i="269"/>
  <c r="BX34" i="269"/>
  <c r="CA53" i="269"/>
  <c r="BX125" i="269"/>
  <c r="BX167" i="269"/>
  <c r="BX122" i="269"/>
  <c r="BX70" i="269"/>
  <c r="BX16" i="269"/>
  <c r="CA33" i="269"/>
  <c r="BZ136" i="269"/>
  <c r="BZ13" i="269"/>
  <c r="BY83" i="269"/>
  <c r="CA96" i="269"/>
  <c r="BX24" i="269"/>
  <c r="BY119" i="269"/>
  <c r="BZ113" i="269"/>
  <c r="BY77" i="269"/>
  <c r="BY79" i="269"/>
  <c r="BX72" i="269"/>
  <c r="CA134" i="269"/>
  <c r="BZ96" i="269"/>
  <c r="BZ142" i="269"/>
  <c r="CA38" i="269"/>
  <c r="BX108" i="269"/>
  <c r="BX17" i="269"/>
  <c r="BZ74" i="269"/>
  <c r="BZ135" i="269"/>
  <c r="BZ167" i="269"/>
  <c r="BX40" i="269"/>
  <c r="BX91" i="269"/>
  <c r="BY74" i="269"/>
  <c r="BZ130" i="269"/>
  <c r="CA92" i="269"/>
  <c r="BY25" i="269"/>
  <c r="BY156" i="269"/>
  <c r="BZ84" i="269"/>
  <c r="BZ143" i="269"/>
  <c r="BZ126" i="269"/>
  <c r="CA67" i="269"/>
  <c r="BZ150" i="269"/>
  <c r="CA91" i="269"/>
  <c r="BY115" i="269"/>
  <c r="BY69" i="269"/>
  <c r="BY40" i="269"/>
  <c r="BY123" i="269"/>
  <c r="BY139" i="269"/>
  <c r="BY37" i="269"/>
  <c r="BX26" i="269"/>
  <c r="BZ18" i="269"/>
  <c r="BZ58" i="269"/>
  <c r="BY130" i="269"/>
  <c r="BY94" i="269"/>
  <c r="BZ137" i="269"/>
  <c r="CA137" i="269"/>
  <c r="BX39" i="269"/>
  <c r="BZ29" i="269"/>
  <c r="BZ68" i="269"/>
  <c r="BX130" i="269"/>
  <c r="BZ24" i="269"/>
  <c r="CA133" i="269"/>
  <c r="BX156" i="269"/>
  <c r="BZ15" i="269"/>
  <c r="BZ133" i="269"/>
  <c r="BZ27" i="269"/>
  <c r="BX116" i="269"/>
  <c r="BZ102" i="269"/>
  <c r="BX136" i="269"/>
  <c r="BY64" i="269"/>
  <c r="BX111" i="269"/>
  <c r="CA34" i="269"/>
  <c r="BX104" i="269"/>
  <c r="CA122" i="269"/>
  <c r="BX73" i="269"/>
  <c r="BZ91" i="269"/>
  <c r="BY98" i="269"/>
  <c r="BX37" i="269"/>
  <c r="BZ59" i="269"/>
  <c r="BX145" i="269"/>
  <c r="CA70" i="269"/>
  <c r="BY76" i="269"/>
  <c r="CA17" i="269"/>
  <c r="BZ118" i="269"/>
  <c r="BY165" i="269"/>
  <c r="BY39" i="269"/>
  <c r="BZ121" i="269"/>
  <c r="BY146" i="269"/>
  <c r="BX44" i="269"/>
  <c r="BZ42" i="269"/>
  <c r="BZ36" i="269"/>
  <c r="CA79" i="269"/>
  <c r="CA62" i="269"/>
  <c r="BZ34" i="269"/>
  <c r="CA105" i="269"/>
  <c r="BY128" i="269"/>
  <c r="BY140" i="269"/>
  <c r="BX154" i="269"/>
  <c r="CA117" i="269"/>
  <c r="BY166" i="269"/>
  <c r="BX41" i="269"/>
  <c r="CA149" i="269"/>
  <c r="BY31" i="269"/>
  <c r="BY49" i="269"/>
  <c r="BZ123" i="269"/>
  <c r="BX25"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27" i="269"/>
  <c r="BY46" i="269"/>
  <c r="BZ155" i="269"/>
  <c r="BX49" i="269"/>
  <c r="CA75" i="269"/>
  <c r="CA24" i="269"/>
  <c r="BY159" i="269"/>
  <c r="BZ117" i="269"/>
  <c r="BX29" i="269"/>
  <c r="BX62" i="269"/>
  <c r="BZ20" i="269"/>
  <c r="BZ14" i="269"/>
  <c r="BY97" i="269"/>
  <c r="BX61" i="269"/>
  <c r="BX102" i="269"/>
  <c r="CA76" i="269"/>
  <c r="BZ56" i="269"/>
  <c r="BX143" i="269"/>
  <c r="BZ22" i="269"/>
  <c r="BX146" i="269"/>
  <c r="BY118" i="269"/>
  <c r="BX129" i="269"/>
  <c r="CA129" i="269"/>
  <c r="BY145" i="269"/>
  <c r="BX30" i="269"/>
  <c r="CA43" i="269"/>
  <c r="BX133" i="269"/>
  <c r="BZ73" i="269"/>
  <c r="BZ41" i="269"/>
  <c r="BY54" i="269"/>
  <c r="BZ39" i="269"/>
  <c r="CA68" i="269"/>
  <c r="BZ53" i="269"/>
  <c r="BY149" i="269"/>
  <c r="BZ94" i="269"/>
  <c r="BX141" i="269"/>
  <c r="CA8" i="269"/>
  <c r="BY148" i="269"/>
  <c r="BY126" i="269"/>
  <c r="BY144" i="269"/>
  <c r="BZ65" i="269"/>
  <c r="BX121" i="269"/>
  <c r="BZ32" i="269"/>
  <c r="BZ54" i="269"/>
  <c r="BY111" i="269"/>
  <c r="CA73" i="269"/>
  <c r="BY68" i="269"/>
  <c r="BY107" i="269"/>
  <c r="BZ146" i="269"/>
  <c r="BX100" i="269"/>
  <c r="BZ70" i="269"/>
  <c r="BY152" i="269"/>
  <c r="BX63" i="269"/>
  <c r="BZ163" i="269"/>
  <c r="BY50" i="269"/>
  <c r="BY48" i="269"/>
  <c r="BY141" i="269"/>
  <c r="BX51" i="269"/>
  <c r="BY120" i="269"/>
  <c r="CA31" i="269"/>
  <c r="BY17" i="269"/>
  <c r="BY163" i="269"/>
  <c r="BZ82" i="269"/>
  <c r="BX48" i="269"/>
  <c r="BZ104" i="269"/>
  <c r="BY121" i="269"/>
  <c r="BX33" i="269"/>
  <c r="BX42" i="269"/>
  <c r="BZ64" i="269"/>
  <c r="CA44" i="269"/>
  <c r="BZ51" i="269"/>
  <c r="BZ52" i="269"/>
  <c r="CA13" i="269"/>
  <c r="BZ16" i="269"/>
  <c r="BX144" i="269"/>
  <c r="CA59" i="269"/>
  <c r="BX64" i="269"/>
  <c r="BX71" i="269"/>
  <c r="BY63" i="269"/>
  <c r="BX150" i="269"/>
  <c r="BY109" i="269"/>
  <c r="BZ55" i="269"/>
  <c r="BY43" i="269"/>
  <c r="CA82" i="269"/>
  <c r="BX45" i="269"/>
  <c r="BX8" i="269"/>
  <c r="BZ148" i="269"/>
  <c r="BX79" i="269"/>
  <c r="BY82" i="269"/>
  <c r="BZ76" i="269"/>
  <c r="BX83" i="269"/>
  <c r="BZ105" i="269"/>
  <c r="BZ131" i="269"/>
  <c r="BX28" i="269"/>
  <c r="BX80" i="269"/>
  <c r="BY84" i="269"/>
  <c r="CA10" i="269"/>
  <c r="CA163" i="269"/>
  <c r="BZ140" i="269"/>
  <c r="BY106" i="269"/>
  <c r="BX11" i="269"/>
  <c r="BZ147" i="269"/>
  <c r="CA167" i="269"/>
  <c r="BY122" i="269"/>
  <c r="BY75" i="269"/>
  <c r="BX54" i="269"/>
  <c r="CA146" i="269"/>
  <c r="BX135" i="269"/>
  <c r="CA98" i="269"/>
  <c r="CA104" i="269"/>
  <c r="BX134" i="269"/>
  <c r="CA51" i="269"/>
  <c r="BX124" i="269"/>
  <c r="BX46" i="269"/>
  <c r="BX95" i="269"/>
  <c r="BY100" i="269"/>
  <c r="CA103" i="269"/>
  <c r="BZ67" i="269"/>
  <c r="BY38" i="269"/>
  <c r="BX69" i="269"/>
  <c r="CA81" i="269"/>
  <c r="CA148" i="269"/>
  <c r="CA15" i="269"/>
  <c r="BY15" i="269"/>
  <c r="BY137" i="269"/>
  <c r="BY112" i="269"/>
  <c r="BY151" i="269"/>
  <c r="BY92" i="269"/>
  <c r="BZ165" i="269"/>
  <c r="BX20" i="269"/>
  <c r="BX36" i="269"/>
  <c r="CA121" i="269"/>
  <c r="CA83" i="269"/>
  <c r="BY155" i="269"/>
  <c r="BY116" i="269"/>
  <c r="BX94" i="269"/>
  <c r="BZ97" i="269"/>
  <c r="BZ66" i="269"/>
  <c r="BZ162" i="269"/>
  <c r="BX58" i="269"/>
  <c r="BY167" i="269"/>
  <c r="BX103" i="269"/>
  <c r="BZ72" i="269"/>
  <c r="CA93" i="269"/>
  <c r="BX59" i="269"/>
  <c r="CA114" i="269"/>
  <c r="BZ159" i="269"/>
  <c r="BX155" i="269"/>
  <c r="CA61" i="269"/>
  <c r="CA139" i="269"/>
  <c r="BY67"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AV162"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BU166" i="269"/>
  <c r="Y164" i="269"/>
  <c r="AP41" i="269"/>
  <c r="T41" i="269"/>
  <c r="BP35" i="269"/>
  <c r="AU42" i="269"/>
  <c r="BK79" i="269"/>
  <c r="BC33" i="269"/>
  <c r="Q166" i="269"/>
  <c r="AB38" i="269"/>
  <c r="AK165" i="269"/>
  <c r="J42" i="269"/>
  <c r="BE40" i="269"/>
  <c r="AC35" i="269"/>
  <c r="BW33" i="269"/>
  <c r="V166" i="269"/>
  <c r="O41" i="269"/>
  <c r="BG43" i="269"/>
  <c r="AE167" i="269"/>
  <c r="BV79" i="269"/>
  <c r="AI166" i="269"/>
  <c r="BC162" i="269"/>
  <c r="AJ163" i="269"/>
  <c r="L81" i="269"/>
  <c r="M163" i="269"/>
  <c r="BE84" i="269"/>
  <c r="T35" i="269"/>
  <c r="AO167" i="269"/>
  <c r="R81" i="269"/>
  <c r="BM43" i="269"/>
  <c r="AN37" i="269"/>
  <c r="AG32" i="269"/>
  <c r="Y165" i="269"/>
  <c r="BW31" i="269"/>
  <c r="AD167" i="269"/>
  <c r="AW35" i="269"/>
  <c r="BJ164" i="269"/>
  <c r="BK34" i="269"/>
  <c r="AZ34" i="269"/>
  <c r="AT41" i="269"/>
  <c r="L35" i="269"/>
  <c r="S163" i="269"/>
  <c r="AC164" i="269"/>
  <c r="BS165" i="269"/>
  <c r="BQ41" i="269"/>
  <c r="N162" i="269"/>
  <c r="BN165" i="269"/>
  <c r="BK163" i="269"/>
  <c r="X34" i="269"/>
  <c r="AI164" i="269"/>
  <c r="BF43" i="269"/>
  <c r="BI83" i="269"/>
  <c r="AV79" i="269"/>
  <c r="AK162" i="269"/>
  <c r="BC163" i="269"/>
  <c r="AY34" i="269"/>
  <c r="AM29" i="269"/>
  <c r="H29" i="269"/>
  <c r="AM162" i="269"/>
  <c r="G36" i="269"/>
  <c r="K32" i="269"/>
  <c r="BF82" i="269"/>
  <c r="AJ31" i="269"/>
  <c r="BK164" i="269"/>
  <c r="AE35" i="269"/>
  <c r="Y82" i="269"/>
  <c r="S29" i="269"/>
  <c r="AS39" i="269"/>
  <c r="BV165" i="269"/>
  <c r="AK80" i="269"/>
  <c r="N81" i="269"/>
  <c r="R167" i="269"/>
  <c r="BI43" i="269"/>
  <c r="AZ36" i="269"/>
  <c r="Z81" i="269"/>
  <c r="AA167" i="269"/>
  <c r="AR80" i="269"/>
  <c r="BJ81" i="269"/>
  <c r="BV80" i="269"/>
  <c r="BB163" i="269"/>
  <c r="G81" i="269"/>
  <c r="BH35" i="269"/>
  <c r="N29" i="269"/>
  <c r="BV39" i="269"/>
  <c r="R84" i="269"/>
  <c r="T83" i="269"/>
  <c r="K36" i="269"/>
  <c r="AQ38" i="269"/>
  <c r="S166" i="269"/>
  <c r="I55" i="220"/>
  <c r="AL40" i="269"/>
  <c r="BA79" i="269"/>
  <c r="BW38" i="269"/>
  <c r="S40" i="269"/>
  <c r="AQ167" i="269"/>
  <c r="T40" i="269"/>
  <c r="BL29" i="269"/>
  <c r="N39" i="269"/>
  <c r="BI84" i="269"/>
  <c r="BK38" i="269"/>
  <c r="AG36" i="269"/>
  <c r="H162" i="269"/>
  <c r="AN36" i="269"/>
  <c r="U30" i="269"/>
  <c r="BN40" i="269"/>
  <c r="BE30" i="269"/>
  <c r="U29" i="269"/>
  <c r="Z82" i="269"/>
  <c r="AW30" i="269"/>
  <c r="J79" i="269"/>
  <c r="AA30" i="269"/>
  <c r="AT43" i="269"/>
  <c r="BP31" i="269"/>
  <c r="N79" i="269"/>
  <c r="P32" i="269"/>
  <c r="Z33" i="269"/>
  <c r="AQ166" i="269"/>
  <c r="H39" i="269"/>
  <c r="AW31" i="269"/>
  <c r="T43" i="269"/>
  <c r="AN39" i="269"/>
  <c r="BR43" i="269"/>
  <c r="R80" i="269"/>
  <c r="BT35" i="269"/>
  <c r="L79" i="269"/>
  <c r="BM30" i="269"/>
  <c r="AF166"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Z79" i="269"/>
  <c r="BG84" i="269"/>
  <c r="L84" i="269"/>
  <c r="AM81" i="269"/>
  <c r="AL29" i="269"/>
  <c r="AU162" i="269"/>
  <c r="AQ29" i="269"/>
  <c r="BR34" i="269"/>
  <c r="Z167" i="269"/>
  <c r="AT35" i="269"/>
  <c r="AW163" i="269"/>
  <c r="AB29" i="269"/>
  <c r="BE31" i="269"/>
  <c r="U166" i="269"/>
  <c r="BC166" i="269"/>
  <c r="BV29" i="269"/>
  <c r="BA167" i="269"/>
  <c r="BC79" i="269"/>
  <c r="BQ81" i="269"/>
  <c r="AW29" i="269"/>
  <c r="Y41" i="269"/>
  <c r="AG83" i="269"/>
  <c r="AT29" i="269"/>
  <c r="BB166" i="269"/>
  <c r="BR80" i="269"/>
  <c r="O37"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Y80" i="269"/>
  <c r="AJ81" i="269"/>
  <c r="AX34" i="269"/>
  <c r="BG42" i="269"/>
  <c r="AF35" i="269"/>
  <c r="AY162" i="269"/>
  <c r="J33" i="269"/>
  <c r="AN79" i="269"/>
  <c r="BC80" i="269"/>
  <c r="BJ39" i="269"/>
  <c r="P30" i="269"/>
  <c r="BH166" i="269"/>
  <c r="BD41" i="269"/>
  <c r="V79" i="269"/>
  <c r="BM36" i="269"/>
  <c r="AX84" i="269"/>
  <c r="BD82" i="269"/>
  <c r="BD39" i="269"/>
  <c r="AU84" i="269"/>
  <c r="AM38" i="269"/>
  <c r="BF29" i="269"/>
  <c r="AR167" i="269"/>
  <c r="AD35" i="269"/>
  <c r="BC39" i="269"/>
  <c r="AO42" i="269"/>
  <c r="X35" i="269"/>
  <c r="J162" i="269"/>
  <c r="BW39" i="269"/>
  <c r="AN32" i="269"/>
  <c r="R32" i="269"/>
  <c r="BE41" i="269"/>
  <c r="AA40" i="269"/>
  <c r="O38" i="269"/>
  <c r="AU31" i="269"/>
  <c r="U34" i="269"/>
  <c r="BH165" i="269"/>
  <c r="AY82" i="269"/>
  <c r="AV163" i="269"/>
  <c r="BM40" i="269"/>
  <c r="U43" i="269"/>
  <c r="BW42" i="269"/>
  <c r="AP80" i="269"/>
  <c r="AH43" i="269"/>
  <c r="BK41" i="269"/>
  <c r="BJ82" i="269"/>
  <c r="AH83" i="269"/>
  <c r="BD37" i="269"/>
  <c r="AX163" i="269"/>
  <c r="BR33" i="269"/>
  <c r="AF31" i="269"/>
  <c r="G30" i="269"/>
  <c r="T84" i="269"/>
  <c r="O32" i="269"/>
  <c r="BT31" i="269"/>
  <c r="O81" i="269"/>
  <c r="AU82" i="269"/>
  <c r="AB164" i="269"/>
  <c r="BO39" i="269"/>
  <c r="N43" i="269"/>
  <c r="BM37" i="269"/>
  <c r="BV82" i="269"/>
  <c r="AP40" i="269"/>
  <c r="AW36" i="269"/>
  <c r="W31" i="269"/>
  <c r="G79" i="269"/>
  <c r="AQ164" i="269"/>
  <c r="AI84" i="269"/>
  <c r="AC80" i="269"/>
  <c r="I53" i="220"/>
  <c r="AW166" i="269"/>
  <c r="BH163" i="269"/>
  <c r="AG162" i="269"/>
  <c r="AX164" i="269"/>
  <c r="BT164" i="269"/>
  <c r="AE43" i="269"/>
  <c r="J31" i="269"/>
  <c r="W79" i="269"/>
  <c r="I34" i="269"/>
  <c r="BD38" i="269"/>
  <c r="BK43" i="269"/>
  <c r="AY83" i="269"/>
  <c r="AB34" i="269"/>
  <c r="BR39" i="269"/>
  <c r="H30" i="269"/>
  <c r="BK81" i="269"/>
  <c r="BF30" i="269"/>
  <c r="AD34" i="269"/>
  <c r="K41" i="269"/>
  <c r="AU40" i="269"/>
  <c r="I40" i="269"/>
  <c r="BV41" i="269"/>
  <c r="AG82" i="269"/>
  <c r="G167" i="269"/>
  <c r="AU165" i="269"/>
  <c r="P79" i="269"/>
  <c r="I79" i="269"/>
  <c r="I162" i="269"/>
  <c r="AD83" i="269"/>
  <c r="AX37" i="269"/>
  <c r="AN29" i="269"/>
  <c r="BQ29" i="269"/>
  <c r="AV167" i="269"/>
  <c r="AA33" i="269"/>
  <c r="AB32" i="269"/>
  <c r="BL162" i="269"/>
  <c r="BL167" i="269"/>
  <c r="AP36" i="269"/>
  <c r="V164" i="269"/>
  <c r="T162" i="269"/>
  <c r="BP36" i="269"/>
  <c r="BR29" i="269"/>
  <c r="AI82" i="269"/>
  <c r="BA34" i="269"/>
  <c r="R29" i="269"/>
  <c r="AK38" i="269"/>
  <c r="K37" i="269"/>
  <c r="X41" i="269"/>
  <c r="AC167" i="269"/>
  <c r="Y42" i="269"/>
  <c r="S30" i="269"/>
  <c r="AD80" i="269"/>
  <c r="AG163" i="269"/>
  <c r="BR38" i="269"/>
  <c r="AY163" i="269"/>
  <c r="AV164" i="269"/>
  <c r="AL80" i="269"/>
  <c r="AL33" i="269"/>
  <c r="BN35" i="269"/>
  <c r="X82" i="269"/>
  <c r="BE165" i="269"/>
  <c r="AB80" i="269"/>
  <c r="H43" i="269"/>
  <c r="AB40" i="269"/>
  <c r="V39" i="269"/>
  <c r="R165" i="269"/>
  <c r="BB39" i="269"/>
  <c r="BU83" i="269"/>
  <c r="H42" i="269"/>
  <c r="AO39" i="269"/>
  <c r="G41" i="269"/>
  <c r="AP79" i="269"/>
  <c r="G164" i="269"/>
  <c r="BG35" i="269"/>
  <c r="G83" i="269"/>
  <c r="AC162" i="269"/>
  <c r="AH162" i="269"/>
  <c r="BJ79" i="269"/>
  <c r="BP29" i="269"/>
  <c r="BD80" i="269"/>
  <c r="U38" i="269"/>
  <c r="AX162" i="269"/>
  <c r="AX81" i="269"/>
  <c r="BS37" i="269"/>
  <c r="Q82" i="269"/>
  <c r="AD43" i="269"/>
  <c r="BM31" i="269"/>
  <c r="V41" i="269"/>
  <c r="BP37" i="269"/>
  <c r="L36" i="269"/>
  <c r="BP164" i="269"/>
  <c r="BF38" i="269"/>
  <c r="AT34" i="269"/>
  <c r="AG38" i="269"/>
  <c r="BB31" i="269"/>
  <c r="Q31" i="269"/>
  <c r="AZ43" i="269"/>
  <c r="M80" i="269"/>
  <c r="BW40" i="269"/>
  <c r="BM81" i="269"/>
  <c r="AK29" i="269"/>
  <c r="M43" i="269"/>
  <c r="R162" i="269"/>
  <c r="BS167" i="269"/>
  <c r="AM163" i="269"/>
  <c r="BO34" i="269"/>
  <c r="S33" i="269"/>
  <c r="BU39" i="269"/>
  <c r="BN163" i="269"/>
  <c r="AN164" i="269"/>
  <c r="K43" i="269"/>
  <c r="BO38" i="269"/>
  <c r="BU43" i="269"/>
  <c r="BA29" i="269"/>
  <c r="BN84" i="269"/>
  <c r="K80" i="269"/>
  <c r="Z42" i="269"/>
  <c r="BQ164" i="269"/>
  <c r="AA81" i="269"/>
  <c r="BN80" i="269"/>
  <c r="AF163" i="269"/>
  <c r="AN81" i="269"/>
  <c r="P33" i="269"/>
  <c r="BQ84" i="269"/>
  <c r="BI36" i="269"/>
  <c r="V29" i="269"/>
  <c r="T82" i="269"/>
  <c r="AZ41" i="269"/>
  <c r="AS164" i="269"/>
  <c r="O40" i="269"/>
  <c r="BS162" i="269"/>
  <c r="BA84" i="269"/>
  <c r="L30" i="269"/>
  <c r="V43"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K31" i="269"/>
  <c r="AB81" i="269"/>
  <c r="L34" i="269"/>
  <c r="Q32" i="269"/>
  <c r="AZ163" i="269"/>
  <c r="R166" i="269"/>
  <c r="AA164" i="269"/>
  <c r="AD33" i="269"/>
  <c r="BW81" i="269"/>
  <c r="H35" i="269"/>
  <c r="AC41" i="269"/>
  <c r="BW35" i="269"/>
  <c r="AM83" i="269"/>
  <c r="AA80" i="269"/>
  <c r="Z36" i="269"/>
  <c r="O43" i="269"/>
  <c r="Y167" i="269"/>
  <c r="AZ79" i="269"/>
  <c r="AM31" i="269"/>
  <c r="AM167" i="269"/>
  <c r="BQ30" i="269"/>
  <c r="BQ165" i="269"/>
  <c r="BW166" i="269"/>
  <c r="BO41" i="269"/>
  <c r="BU34" i="269"/>
  <c r="AB165" i="269"/>
  <c r="AL163" i="269"/>
  <c r="AX83" i="269"/>
  <c r="K163" i="269"/>
  <c r="BP32" i="269"/>
  <c r="AA34" i="269"/>
  <c r="BK37" i="269"/>
  <c r="J165" i="269"/>
  <c r="BS34" i="269"/>
  <c r="BQ40" i="269"/>
  <c r="K79" i="269"/>
  <c r="BJ31" i="269"/>
  <c r="X163" i="269"/>
  <c r="AS32" i="269"/>
  <c r="BI39" i="269"/>
  <c r="BF166" i="269"/>
  <c r="AE81" i="269"/>
  <c r="AL41" i="269"/>
  <c r="AX82" i="269"/>
  <c r="AB166" i="269"/>
  <c r="AX166" i="269"/>
  <c r="G165" i="269"/>
  <c r="BJ33" i="269"/>
  <c r="BM29" i="269"/>
  <c r="U79" i="269"/>
  <c r="AM166" i="269"/>
  <c r="W83" i="269"/>
  <c r="AS165" i="269"/>
  <c r="BB33" i="269"/>
  <c r="M164" i="269"/>
  <c r="AK34" i="269"/>
  <c r="BI37" i="269"/>
  <c r="BA31" i="269"/>
  <c r="BQ38" i="269"/>
  <c r="AZ32" i="269"/>
  <c r="AT38" i="269"/>
  <c r="BF39" i="269"/>
  <c r="BD166" i="269"/>
  <c r="AS81" i="269"/>
  <c r="AU29" i="269"/>
  <c r="AB30" i="269"/>
  <c r="AX30" i="269"/>
  <c r="AL162" i="269"/>
  <c r="Y30" i="269"/>
  <c r="AX32" i="269"/>
  <c r="AN43"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M83" i="269"/>
  <c r="BE38" i="269"/>
  <c r="BU30" i="269"/>
  <c r="L33" i="269"/>
  <c r="W81" i="269"/>
  <c r="BH30" i="269"/>
  <c r="BG36" i="269"/>
  <c r="W29" i="269"/>
  <c r="AT167" i="269"/>
  <c r="S84" i="269"/>
  <c r="Z35" i="269"/>
  <c r="AR82" i="269"/>
  <c r="BV162" i="269"/>
  <c r="BO31" i="269"/>
  <c r="M29" i="269"/>
  <c r="BL33" i="269"/>
  <c r="Q30" i="269"/>
  <c r="S35" i="269"/>
  <c r="BB29" i="269"/>
  <c r="AU79" i="269"/>
  <c r="AO83" i="269"/>
  <c r="AO31" i="269"/>
  <c r="BG79" i="269"/>
  <c r="P163" i="269"/>
  <c r="BN81" i="269"/>
  <c r="O31" i="269"/>
  <c r="BB30" i="269"/>
  <c r="BR162" i="269"/>
  <c r="AI30" i="269"/>
  <c r="T165" i="269"/>
  <c r="BW79" i="269"/>
  <c r="AS82" i="269"/>
  <c r="AU43" i="269"/>
  <c r="AW167" i="269"/>
  <c r="BG167" i="269"/>
  <c r="AV33" i="269"/>
  <c r="BR167" i="269"/>
  <c r="X40" i="269"/>
  <c r="T38" i="269"/>
  <c r="BF163" i="269"/>
  <c r="AB84" i="269"/>
  <c r="AY164" i="269"/>
  <c r="BH39" i="269"/>
  <c r="Q42" i="269"/>
  <c r="AN31" i="269"/>
  <c r="BR163" i="269"/>
  <c r="BS81" i="269"/>
  <c r="AW81" i="269"/>
  <c r="AD38" i="269"/>
  <c r="BM33" i="269"/>
  <c r="AP37" i="269"/>
  <c r="BD83" i="269"/>
  <c r="Z41" i="269"/>
  <c r="BR40" i="269"/>
  <c r="AI80" i="269"/>
  <c r="BM162" i="269"/>
  <c r="Z37" i="269"/>
  <c r="BN29" i="269"/>
  <c r="BT33" i="269"/>
  <c r="BO42" i="269"/>
  <c r="AQ35" i="269"/>
  <c r="O34" i="269"/>
  <c r="BL36" i="269"/>
  <c r="X162" i="269"/>
  <c r="BB162" i="269"/>
  <c r="BC167" i="269"/>
  <c r="BF36" i="269"/>
  <c r="U31" i="269"/>
  <c r="N163" i="269"/>
  <c r="V81" i="269"/>
  <c r="H36" i="269"/>
  <c r="AS84" i="269"/>
  <c r="AL37" i="269"/>
  <c r="R42" i="269"/>
  <c r="S34" i="269"/>
  <c r="BN41" i="269"/>
  <c r="AJ167" i="269"/>
  <c r="N84" i="269"/>
  <c r="M40" i="269"/>
  <c r="AQ165" i="269"/>
  <c r="I167" i="269"/>
  <c r="L29" i="269"/>
  <c r="U41" i="269"/>
  <c r="BT43" i="269"/>
  <c r="AC163" i="269"/>
  <c r="Y163" i="269"/>
  <c r="N82" i="269"/>
  <c r="AG30" i="269"/>
  <c r="H37" i="269"/>
  <c r="X32" i="269"/>
  <c r="BK83" i="269"/>
  <c r="AM37" i="269"/>
  <c r="BT79" i="269"/>
  <c r="M81" i="269"/>
  <c r="BP165" i="269"/>
  <c r="AR30" i="269"/>
  <c r="AC81" i="269"/>
  <c r="AY40" i="269"/>
  <c r="BH79" i="269"/>
  <c r="BT163" i="269"/>
  <c r="G42" i="269"/>
  <c r="AD41" i="269"/>
  <c r="BO84" i="269"/>
  <c r="J29" i="269"/>
  <c r="BI162" i="269"/>
  <c r="AR40" i="269"/>
  <c r="X38" i="269"/>
  <c r="BS164" i="269"/>
  <c r="BD167" i="269"/>
  <c r="AL42" i="269"/>
  <c r="AD84" i="269"/>
  <c r="AI42" i="269"/>
  <c r="AI165" i="269"/>
  <c r="BO33" i="269"/>
  <c r="I30" i="269"/>
  <c r="BG164" i="269"/>
  <c r="BN164" i="269"/>
  <c r="BK31" i="269"/>
  <c r="BC40" i="269"/>
  <c r="BC165" i="269"/>
  <c r="X164" i="269"/>
  <c r="Y34" i="269"/>
  <c r="AL30" i="269"/>
  <c r="BG31" i="269"/>
  <c r="AS31" i="269"/>
  <c r="BP40" i="269"/>
  <c r="N83" i="269"/>
  <c r="BG34" i="269"/>
  <c r="AA166" i="269"/>
  <c r="BH31" i="269"/>
  <c r="BD35" i="269"/>
  <c r="BM42" i="269"/>
  <c r="AO38" i="269"/>
  <c r="H41" i="269"/>
  <c r="BW32" i="269"/>
  <c r="K33" i="269"/>
  <c r="O33" i="269"/>
  <c r="K162" i="269"/>
  <c r="BN37" i="269"/>
  <c r="AV31" i="269"/>
  <c r="X167" i="269"/>
  <c r="BJ35" i="269"/>
  <c r="U35" i="269"/>
  <c r="AV30" i="269"/>
  <c r="AZ83" i="269"/>
  <c r="BG162" i="269"/>
  <c r="BV163" i="269"/>
  <c r="AB37" i="269"/>
  <c r="BH82" i="269"/>
  <c r="BI164" i="269"/>
  <c r="Q83" i="269"/>
  <c r="AH164" i="269"/>
  <c r="T33" i="269"/>
  <c r="N30" i="269"/>
  <c r="AF162" i="269"/>
  <c r="AN165" i="269"/>
  <c r="AN41" i="269"/>
  <c r="AK32" i="269"/>
  <c r="K84" i="269"/>
  <c r="AA84" i="269"/>
  <c r="BH34" i="269"/>
  <c r="AY166" i="269"/>
  <c r="L162" i="269"/>
  <c r="G80" i="269"/>
  <c r="AJ32" i="269"/>
  <c r="AP84" i="269"/>
  <c r="I37" i="269"/>
  <c r="K167" i="269"/>
  <c r="H32" i="269"/>
  <c r="BL30" i="269"/>
  <c r="AJ37" i="269"/>
  <c r="BW167" i="269"/>
  <c r="H83" i="269"/>
  <c r="AZ30" i="269"/>
  <c r="AL31" i="269"/>
  <c r="K31" i="269"/>
  <c r="AZ80" i="269"/>
  <c r="S41" i="269"/>
  <c r="BK165" i="269"/>
  <c r="I52" i="220"/>
  <c r="AN40" i="269"/>
  <c r="U37" i="269"/>
  <c r="P81" i="269"/>
  <c r="Y31" i="269"/>
  <c r="BE162" i="269"/>
  <c r="BL80" i="269"/>
  <c r="AK42" i="269"/>
  <c r="BI82" i="269"/>
  <c r="BS82" i="269"/>
  <c r="J36" i="269"/>
  <c r="G31" i="269"/>
  <c r="AK81" i="269"/>
  <c r="T42" i="269"/>
  <c r="AN163" i="269"/>
  <c r="BW84" i="269"/>
  <c r="AU36" i="269"/>
  <c r="BG30" i="269"/>
  <c r="BQ43" i="269"/>
  <c r="AF34" i="269"/>
  <c r="BC164" i="269"/>
  <c r="BN162" i="269"/>
  <c r="AY43" i="269"/>
  <c r="Y162" i="269"/>
  <c r="Q80" i="269"/>
  <c r="BS41" i="269"/>
  <c r="BD81" i="269"/>
  <c r="U165" i="269"/>
  <c r="BK32" i="269"/>
  <c r="BU167" i="269"/>
  <c r="K81" i="269"/>
  <c r="BL34" i="269"/>
  <c r="AP165" i="269"/>
  <c r="AK163" i="269"/>
  <c r="Q29" i="269"/>
  <c r="Y79" i="269"/>
  <c r="AY165" i="269"/>
  <c r="AF81" i="269"/>
  <c r="BI79" i="269"/>
  <c r="AE165" i="269"/>
  <c r="AZ38" i="269"/>
  <c r="N34" i="269"/>
  <c r="BM165" i="269"/>
  <c r="AX31" i="269"/>
  <c r="AC31" i="269"/>
  <c r="AI163" i="269"/>
  <c r="BO36" i="269"/>
  <c r="F34" i="270" l="1"/>
  <c r="BI245" i="269"/>
  <c r="AF247" i="269"/>
  <c r="Y245" i="269"/>
  <c r="I29" i="270"/>
  <c r="K247" i="269"/>
  <c r="BD247" i="269"/>
  <c r="Q246" i="269"/>
  <c r="BW250" i="269"/>
  <c r="L42" i="270"/>
  <c r="AK247" i="269"/>
  <c r="BS248" i="269"/>
  <c r="BI248" i="269"/>
  <c r="BL246" i="269"/>
  <c r="P247" i="269"/>
  <c r="M37" i="270"/>
  <c r="O52" i="220"/>
  <c r="K41" i="270"/>
  <c r="AZ246" i="269"/>
  <c r="H249" i="269"/>
  <c r="AP250" i="269"/>
  <c r="G246" i="269"/>
  <c r="AA250" i="269"/>
  <c r="K250" i="269"/>
  <c r="F30" i="270"/>
  <c r="L33" i="270"/>
  <c r="Q249" i="269"/>
  <c r="BH248" i="269"/>
  <c r="AZ249" i="269"/>
  <c r="M35" i="270"/>
  <c r="G33" i="270"/>
  <c r="N249" i="269"/>
  <c r="AD250" i="269"/>
  <c r="BO250" i="269"/>
  <c r="BH245" i="269"/>
  <c r="AC247" i="269"/>
  <c r="M247" i="269"/>
  <c r="BT245" i="269"/>
  <c r="BK249" i="269"/>
  <c r="N248" i="269"/>
  <c r="M41" i="270"/>
  <c r="D29" i="270"/>
  <c r="E40" i="270"/>
  <c r="N250" i="269"/>
  <c r="K34" i="270"/>
  <c r="J42" i="270"/>
  <c r="AS250" i="269"/>
  <c r="V247" i="269"/>
  <c r="M31" i="270"/>
  <c r="G34" i="270"/>
  <c r="AI246" i="269"/>
  <c r="BD249" i="269"/>
  <c r="AW247" i="269"/>
  <c r="BS247" i="269"/>
  <c r="I42" i="270"/>
  <c r="AB250" i="269"/>
  <c r="L38" i="270"/>
  <c r="AS248" i="269"/>
  <c r="BW245" i="269"/>
  <c r="G31" i="270"/>
  <c r="BN247" i="269"/>
  <c r="BG245" i="269"/>
  <c r="AO249" i="269"/>
  <c r="AU245" i="269"/>
  <c r="K35" i="270"/>
  <c r="I30" i="270"/>
  <c r="E29" i="270"/>
  <c r="AR248" i="269"/>
  <c r="S250" i="269"/>
  <c r="W247" i="269"/>
  <c r="D33" i="270"/>
  <c r="BM249"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AS247" i="269"/>
  <c r="W249" i="269"/>
  <c r="U245" i="269"/>
  <c r="AX248" i="269"/>
  <c r="AE247" i="269"/>
  <c r="K245" i="269"/>
  <c r="AX249" i="269"/>
  <c r="AZ245" i="269"/>
  <c r="G43" i="270"/>
  <c r="AA246" i="269"/>
  <c r="AM249" i="269"/>
  <c r="BW247" i="269"/>
  <c r="I32" i="270"/>
  <c r="D34" i="270"/>
  <c r="AB247" i="269"/>
  <c r="BV247" i="269"/>
  <c r="AH245" i="269"/>
  <c r="R245" i="269"/>
  <c r="BT248" i="269"/>
  <c r="L249" i="269"/>
  <c r="N36" i="270"/>
  <c r="I248" i="269"/>
  <c r="BD245" i="269"/>
  <c r="BO249" i="269"/>
  <c r="D31" i="270"/>
  <c r="BF247" i="269"/>
  <c r="F33" i="270"/>
  <c r="N43" i="270"/>
  <c r="D30" i="270"/>
  <c r="BA250" i="269"/>
  <c r="G40" i="270"/>
  <c r="T248" i="269"/>
  <c r="N29" i="270"/>
  <c r="BQ250" i="269"/>
  <c r="H33" i="270"/>
  <c r="AN247" i="269"/>
  <c r="BN246" i="269"/>
  <c r="AA247" i="269"/>
  <c r="K246" i="269"/>
  <c r="BN250" i="269"/>
  <c r="K33" i="270"/>
  <c r="E43" i="270"/>
  <c r="BM247" i="269"/>
  <c r="M246" i="269"/>
  <c r="I31" i="270"/>
  <c r="D36" i="270"/>
  <c r="N41" i="270"/>
  <c r="Q248" i="269"/>
  <c r="AX247" i="269"/>
  <c r="M38" i="270"/>
  <c r="BD246" i="269"/>
  <c r="BJ245" i="269"/>
  <c r="G249" i="269"/>
  <c r="AP245" i="269"/>
  <c r="BU249" i="269"/>
  <c r="N39" i="270"/>
  <c r="AB246" i="269"/>
  <c r="X248" i="269"/>
  <c r="AL246" i="269"/>
  <c r="AD246" i="269"/>
  <c r="K30" i="270"/>
  <c r="J29" i="270"/>
  <c r="AI248" i="269"/>
  <c r="AD249" i="269"/>
  <c r="I245" i="269"/>
  <c r="P245" i="269"/>
  <c r="AG248" i="269"/>
  <c r="BK247" i="269"/>
  <c r="AY249" i="269"/>
  <c r="W245" i="269"/>
  <c r="O53" i="220"/>
  <c r="AC246" i="269"/>
  <c r="AI250" i="269"/>
  <c r="G245" i="269"/>
  <c r="BV248" i="269"/>
  <c r="F43" i="270"/>
  <c r="AU248" i="269"/>
  <c r="O247" i="269"/>
  <c r="G32" i="270"/>
  <c r="T250" i="269"/>
  <c r="AH249" i="269"/>
  <c r="BJ248" i="269"/>
  <c r="AP246" i="269"/>
  <c r="M43" i="270"/>
  <c r="AY248" i="269"/>
  <c r="M34" i="270"/>
  <c r="G38" i="270"/>
  <c r="J32" i="270"/>
  <c r="AU250" i="269"/>
  <c r="BD248" i="269"/>
  <c r="AX250" i="269"/>
  <c r="V245" i="269"/>
  <c r="H30" i="270"/>
  <c r="BC246" i="269"/>
  <c r="AN245" i="269"/>
  <c r="AJ247" i="269"/>
  <c r="Y246"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G37" i="270"/>
  <c r="BR246" i="269"/>
  <c r="AG249" i="269"/>
  <c r="BQ247" i="269"/>
  <c r="BC245" i="269"/>
  <c r="AM247" i="269"/>
  <c r="L250" i="269"/>
  <c r="BG250" i="269"/>
  <c r="Z245" i="269"/>
  <c r="AA249" i="269"/>
  <c r="M249" i="269"/>
  <c r="AH248" i="269"/>
  <c r="J36" i="270"/>
  <c r="I39" i="270"/>
  <c r="M42" i="270"/>
  <c r="R248" i="269"/>
  <c r="BP247" i="269"/>
  <c r="AZ247" i="269"/>
  <c r="AA248" i="269"/>
  <c r="BG248" i="269"/>
  <c r="AP249" i="269"/>
  <c r="AO245" i="269"/>
  <c r="AW249" i="269"/>
  <c r="U246" i="269"/>
  <c r="AT250" i="269"/>
  <c r="J38" i="270"/>
  <c r="S247" i="269"/>
  <c r="AD247" i="269"/>
  <c r="F41" i="270"/>
  <c r="J35" i="270"/>
  <c r="AP247" i="269"/>
  <c r="BN249" i="269"/>
  <c r="E36" i="270"/>
  <c r="AH250" i="269"/>
  <c r="H42" i="270"/>
  <c r="AG250" i="269"/>
  <c r="BO246" i="269"/>
  <c r="BP249" i="269"/>
  <c r="BS245" i="269"/>
  <c r="BO248" i="269"/>
  <c r="I40" i="270"/>
  <c r="M245" i="269"/>
  <c r="AQ250" i="269"/>
  <c r="L245" i="269"/>
  <c r="R246" i="269"/>
  <c r="L43" i="270"/>
  <c r="H32" i="270"/>
  <c r="N245" i="269"/>
  <c r="J245" i="269"/>
  <c r="Z248" i="269"/>
  <c r="M29" i="270"/>
  <c r="M30" i="270"/>
  <c r="BI250" i="269"/>
  <c r="F39" i="270"/>
  <c r="L40" i="270"/>
  <c r="K40" i="270"/>
  <c r="BA245" i="269"/>
  <c r="O55" i="220"/>
  <c r="T249" i="269"/>
  <c r="R250" i="269"/>
  <c r="F29" i="270"/>
  <c r="G247" i="269"/>
  <c r="BV246" i="269"/>
  <c r="BJ247" i="269"/>
  <c r="AR246" i="269"/>
  <c r="Z247" i="269"/>
  <c r="N247" i="269"/>
  <c r="AK246" i="269"/>
  <c r="K29" i="270"/>
  <c r="Y248" i="269"/>
  <c r="BF248" i="269"/>
  <c r="AV245" i="269"/>
  <c r="BI249" i="269"/>
  <c r="D35" i="270"/>
  <c r="R247" i="269"/>
  <c r="L35" i="270"/>
  <c r="BE250" i="269"/>
  <c r="L247" i="269"/>
  <c r="BV245" i="269"/>
  <c r="G41" i="270"/>
  <c r="BK245" i="269"/>
  <c r="L41" i="270"/>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2" i="220" a="1"/>
  <c r="R53" i="220" a="1"/>
  <c r="R55" i="220" a="1"/>
  <c r="Q57" i="220" a="1"/>
  <c r="R54" i="220" a="1"/>
  <c r="R56" i="220" a="1"/>
  <c r="R56" i="220" l="1"/>
  <c r="R54" i="220"/>
  <c r="Q57" i="220"/>
  <c r="R55" i="220"/>
  <c r="R53" i="220"/>
  <c r="R52" i="220"/>
  <c r="E422" i="272"/>
  <c r="J422" i="272"/>
  <c r="J417" i="272"/>
  <c r="E417" i="272"/>
  <c r="R84" i="270" l="1"/>
  <c r="R167" i="270"/>
  <c r="R162" i="270"/>
  <c r="R79" i="270"/>
  <c r="R164" i="270"/>
  <c r="R81" i="270"/>
  <c r="R82" i="270"/>
  <c r="R165" i="270"/>
  <c r="R80" i="270"/>
  <c r="R163" i="270"/>
  <c r="R83" i="270"/>
  <c r="R166" i="270"/>
  <c r="E420" i="272"/>
  <c r="J420" i="272"/>
  <c r="S166" i="270" l="1"/>
  <c r="Q166" i="270"/>
  <c r="Q79" i="270"/>
  <c r="S79" i="270"/>
  <c r="R245" i="270"/>
  <c r="S162" i="270"/>
  <c r="Q162" i="270"/>
  <c r="R246" i="270"/>
  <c r="S163" i="270"/>
  <c r="Q163" i="270"/>
  <c r="S81" i="270"/>
  <c r="R247" i="270"/>
  <c r="Q81" i="270"/>
  <c r="R250" i="270"/>
  <c r="S167" i="270"/>
  <c r="Q167" i="270"/>
  <c r="S165" i="270"/>
  <c r="Q165" i="270"/>
  <c r="S83" i="270"/>
  <c r="Q83" i="270"/>
  <c r="R249" i="270"/>
  <c r="R248" i="270"/>
  <c r="Q82" i="270"/>
  <c r="S82" i="270"/>
  <c r="S80" i="270"/>
  <c r="Q80" i="270"/>
  <c r="S164" i="270"/>
  <c r="Q164" i="270"/>
  <c r="S84" i="270"/>
  <c r="Q84" i="270"/>
  <c r="E414" i="272"/>
  <c r="J414" i="272"/>
  <c r="Q248" i="270" l="1"/>
  <c r="S250" i="270"/>
  <c r="Q245" i="270"/>
  <c r="Q249" i="270"/>
  <c r="S248" i="270"/>
  <c r="Q247" i="270"/>
  <c r="S247" i="270"/>
  <c r="Q246" i="270"/>
  <c r="S246" i="270"/>
  <c r="S249" i="270"/>
  <c r="Q250" i="270"/>
  <c r="S245"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BS125" i="269"/>
  <c r="BH77" i="269"/>
  <c r="AH78" i="269"/>
  <c r="BV124" i="269"/>
  <c r="J27" i="220"/>
  <c r="K78" i="269"/>
  <c r="BN20" i="269"/>
  <c r="BT58" i="269"/>
  <c r="BV115" i="269"/>
  <c r="BW60" i="269"/>
  <c r="BR21" i="269"/>
  <c r="AV160" i="269"/>
  <c r="BW53" i="269"/>
  <c r="BR11" i="269"/>
  <c r="BP158" i="269"/>
  <c r="BT64" i="269"/>
  <c r="BS49" i="269"/>
  <c r="BQ57" i="269"/>
  <c r="BS151" i="269"/>
  <c r="BO69" i="269"/>
  <c r="BN67" i="269"/>
  <c r="BS73" i="269"/>
  <c r="BQ93" i="269"/>
  <c r="BV96" i="269"/>
  <c r="E83" i="270"/>
  <c r="BW142" i="269"/>
  <c r="BN99" i="269"/>
  <c r="J24" i="220"/>
  <c r="BO56" i="269"/>
  <c r="BS13" i="269"/>
  <c r="BR18" i="269"/>
  <c r="BW93" i="269"/>
  <c r="BW66" i="269"/>
  <c r="BQ122" i="269"/>
  <c r="BQ72" i="269"/>
  <c r="BN23" i="269"/>
  <c r="BO72" i="269"/>
  <c r="BW104" i="269"/>
  <c r="BU22" i="269"/>
  <c r="BW58" i="269"/>
  <c r="BP125" i="269"/>
  <c r="BU99" i="269"/>
  <c r="BO112" i="269"/>
  <c r="BO19" i="269"/>
  <c r="BU140" i="269"/>
  <c r="BP69" i="269"/>
  <c r="BU126" i="269"/>
  <c r="BW141" i="269"/>
  <c r="BR14" i="269"/>
  <c r="BJ77" i="269"/>
  <c r="AN77" i="269"/>
  <c r="BU144" i="269"/>
  <c r="BP106" i="269"/>
  <c r="BV114" i="269"/>
  <c r="I79" i="270"/>
  <c r="D80" i="270"/>
  <c r="BR134" i="269"/>
  <c r="BV119" i="269"/>
  <c r="BO49" i="269"/>
  <c r="BQ154" i="269"/>
  <c r="BW52" i="269"/>
  <c r="BT73" i="269"/>
  <c r="BO65" i="269"/>
  <c r="BT53" i="269"/>
  <c r="BU50" i="269"/>
  <c r="BT149" i="269"/>
  <c r="BO144" i="269"/>
  <c r="BU113" i="269"/>
  <c r="BT49" i="269"/>
  <c r="BN133" i="269"/>
  <c r="BQ75" i="269"/>
  <c r="BU64" i="269"/>
  <c r="BP76" i="269"/>
  <c r="BT18" i="269"/>
  <c r="BQ157" i="269"/>
  <c r="BV117" i="269"/>
  <c r="BS106" i="269"/>
  <c r="AI160" i="269"/>
  <c r="BT57" i="269"/>
  <c r="BR135" i="269"/>
  <c r="AZ161" i="269"/>
  <c r="BO148" i="269"/>
  <c r="BW130" i="269"/>
  <c r="BT92" i="269"/>
  <c r="AX161" i="269"/>
  <c r="BR13" i="269"/>
  <c r="BN51" i="269"/>
  <c r="BO100" i="269"/>
  <c r="H31" i="220"/>
  <c r="BW19" i="269"/>
  <c r="BW148" i="269"/>
  <c r="BP9" i="269"/>
  <c r="H33" i="220"/>
  <c r="BO120" i="269"/>
  <c r="BQ70" i="269"/>
  <c r="BN134" i="269"/>
  <c r="H10" i="220"/>
  <c r="BA161" i="269"/>
  <c r="AQ160" i="269"/>
  <c r="BW113" i="269"/>
  <c r="BO22" i="269"/>
  <c r="BT135" i="269"/>
  <c r="BU101" i="269"/>
  <c r="BV123" i="269"/>
  <c r="S161" i="269"/>
  <c r="BU52" i="269"/>
  <c r="M77" i="269"/>
  <c r="BN59" i="269"/>
  <c r="BU95" i="269"/>
  <c r="G82" i="270"/>
  <c r="BW97" i="269"/>
  <c r="M79" i="270"/>
  <c r="BV118" i="269"/>
  <c r="BV71" i="269"/>
  <c r="BV136" i="269"/>
  <c r="BV159" i="269"/>
  <c r="BN69" i="269"/>
  <c r="BE160" i="269"/>
  <c r="BV92" i="269"/>
  <c r="BW99" i="269"/>
  <c r="BV152" i="269"/>
  <c r="BR117" i="269"/>
  <c r="BQ15" i="269"/>
  <c r="BV130" i="269"/>
  <c r="BN76" i="269"/>
  <c r="BP25" i="269"/>
  <c r="BU114" i="269"/>
  <c r="H44" i="220"/>
  <c r="BN108" i="269"/>
  <c r="BS127" i="269"/>
  <c r="BO77" i="269"/>
  <c r="BT124" i="269"/>
  <c r="BQ45" i="269"/>
  <c r="BN129" i="269"/>
  <c r="BS136" i="269"/>
  <c r="BV127" i="269"/>
  <c r="BP59" i="269"/>
  <c r="BP160" i="269"/>
  <c r="BN153" i="269"/>
  <c r="BN141" i="269"/>
  <c r="BQ54" i="269"/>
  <c r="BO113" i="269"/>
  <c r="BU77" i="269"/>
  <c r="BP107" i="269"/>
  <c r="BU132" i="269"/>
  <c r="H28" i="220"/>
  <c r="BO54" i="269"/>
  <c r="BW27" i="269"/>
  <c r="BS120" i="269"/>
  <c r="BN161" i="269"/>
  <c r="BS98" i="269"/>
  <c r="BN90" i="269"/>
  <c r="BU115" i="269"/>
  <c r="BR139" i="269"/>
  <c r="BR132" i="269"/>
  <c r="BR20" i="269"/>
  <c r="BS18" i="269"/>
  <c r="BE78" i="269"/>
  <c r="BS100" i="269"/>
  <c r="BU118" i="269"/>
  <c r="BS105" i="269"/>
  <c r="BP17" i="269"/>
  <c r="BW103" i="269"/>
  <c r="L84" i="270"/>
  <c r="BR112" i="269"/>
  <c r="BV110" i="269"/>
  <c r="BT155" i="269"/>
  <c r="BR111" i="269"/>
  <c r="BS19" i="269"/>
  <c r="BT56" i="269"/>
  <c r="BU117" i="269"/>
  <c r="BN137" i="269"/>
  <c r="BT126" i="269"/>
  <c r="BU136" i="269"/>
  <c r="BV134" i="269"/>
  <c r="BT127" i="269"/>
  <c r="BK77" i="269"/>
  <c r="AD77" i="269"/>
  <c r="M160" i="269"/>
  <c r="BP45" i="269"/>
  <c r="BR51" i="269"/>
  <c r="BS129" i="269"/>
  <c r="BU131" i="269"/>
  <c r="BU127" i="269"/>
  <c r="BT134" i="269"/>
  <c r="BQ111" i="269"/>
  <c r="BW149" i="269"/>
  <c r="BO53" i="269"/>
  <c r="BN11" i="269"/>
  <c r="AT161" i="269"/>
  <c r="BU148" i="269"/>
  <c r="BS104" i="269"/>
  <c r="AS78" i="269"/>
  <c r="BN144" i="269"/>
  <c r="Z160" i="269"/>
  <c r="BV20" i="269"/>
  <c r="BT47" i="269"/>
  <c r="AP161" i="269"/>
  <c r="BO74" i="269"/>
  <c r="J161" i="269"/>
  <c r="BP154" i="269"/>
  <c r="BR56" i="269"/>
  <c r="BW144" i="269"/>
  <c r="BW119" i="269"/>
  <c r="BV143" i="269"/>
  <c r="K79" i="270"/>
  <c r="BR66" i="269"/>
  <c r="BD78" i="269"/>
  <c r="BO134" i="269"/>
  <c r="BV104" i="269"/>
  <c r="BO101" i="269"/>
  <c r="BS50" i="269"/>
  <c r="BN56" i="269"/>
  <c r="BN155" i="269"/>
  <c r="BS122" i="269"/>
  <c r="J83" i="270"/>
  <c r="BU56" i="269"/>
  <c r="I161" i="269"/>
  <c r="BS154" i="269"/>
  <c r="BN146" i="269"/>
  <c r="BU21" i="269"/>
  <c r="BO96" i="269"/>
  <c r="BO107" i="269"/>
  <c r="D83" i="270"/>
  <c r="BR122" i="269"/>
  <c r="BP132" i="269"/>
  <c r="BN148" i="269"/>
  <c r="Z78" i="269"/>
  <c r="BF160" i="269"/>
  <c r="BT159" i="269"/>
  <c r="BW49" i="269"/>
  <c r="BP127" i="269"/>
  <c r="BW132" i="269"/>
  <c r="BT158" i="269"/>
  <c r="BT48" i="269"/>
  <c r="BO102" i="269"/>
  <c r="BR26" i="269"/>
  <c r="AE161" i="269"/>
  <c r="J17" i="220"/>
  <c r="BS23" i="269"/>
  <c r="BQ120" i="269"/>
  <c r="BV95" i="269"/>
  <c r="BW151" i="269"/>
  <c r="AG78" i="269"/>
  <c r="BQ10" i="269"/>
  <c r="BU68" i="269"/>
  <c r="F81" i="270"/>
  <c r="BS71" i="269"/>
  <c r="BQ49" i="269"/>
  <c r="BW160" i="269"/>
  <c r="BR120" i="269"/>
  <c r="L160" i="269"/>
  <c r="AU77" i="269"/>
  <c r="BW63" i="269"/>
  <c r="BU157" i="269"/>
  <c r="BT93" i="269"/>
  <c r="BO61" i="269"/>
  <c r="BO147" i="269"/>
  <c r="BN9" i="269"/>
  <c r="AO160" i="269"/>
  <c r="BP120" i="269"/>
  <c r="T78" i="269"/>
  <c r="BP74" i="269"/>
  <c r="BQ23" i="269"/>
  <c r="BN73" i="269"/>
  <c r="J33" i="220"/>
  <c r="BQ64" i="269"/>
  <c r="BK78" i="269"/>
  <c r="BR156" i="269"/>
  <c r="BS115" i="269"/>
  <c r="BQ47" i="269"/>
  <c r="BR60" i="269"/>
  <c r="BI161" i="269"/>
  <c r="J80" i="270"/>
  <c r="BS99" i="269"/>
  <c r="BS157" i="269"/>
  <c r="BT46" i="269"/>
  <c r="BQ18" i="269"/>
  <c r="BR63" i="269"/>
  <c r="I13" i="220"/>
  <c r="BQ58" i="269"/>
  <c r="BW147" i="269"/>
  <c r="BR64" i="269"/>
  <c r="BN135" i="269"/>
  <c r="BR142" i="269"/>
  <c r="BW114" i="269"/>
  <c r="BU130" i="269"/>
  <c r="BN128" i="269"/>
  <c r="BP141" i="269"/>
  <c r="BQ19" i="269"/>
  <c r="BR136" i="269"/>
  <c r="BV12" i="269"/>
  <c r="BS160" i="269"/>
  <c r="BU128" i="269"/>
  <c r="BO146" i="269"/>
  <c r="BQ50" i="269"/>
  <c r="BP109" i="269"/>
  <c r="BT24" i="269"/>
  <c r="BT97" i="269"/>
  <c r="BO105" i="269"/>
  <c r="BW107" i="269"/>
  <c r="N84" i="270"/>
  <c r="BK160" i="269"/>
  <c r="BO123" i="269"/>
  <c r="BS146" i="269"/>
  <c r="BU70" i="269"/>
  <c r="BS21" i="269"/>
  <c r="BO119" i="269"/>
  <c r="I48" i="220"/>
  <c r="BP91" i="269"/>
  <c r="BV120" i="269"/>
  <c r="AG161" i="269"/>
  <c r="BV15" i="269"/>
  <c r="BU100" i="269"/>
  <c r="BQ99" i="269"/>
  <c r="BN158" i="269"/>
  <c r="BP63" i="269"/>
  <c r="BN55" i="269"/>
  <c r="BS59" i="269"/>
  <c r="BT68" i="269"/>
  <c r="BO135" i="269"/>
  <c r="BU129" i="269"/>
  <c r="BU27" i="269"/>
  <c r="BU145" i="269"/>
  <c r="BW125" i="269"/>
  <c r="BN118" i="269"/>
  <c r="BO115" i="269"/>
  <c r="BJ161" i="269"/>
  <c r="BW65" i="269"/>
  <c r="BR101" i="269"/>
  <c r="AI77" i="269"/>
  <c r="BU142" i="269"/>
  <c r="BN71" i="269"/>
  <c r="BU19" i="269"/>
  <c r="BO137" i="269"/>
  <c r="BT14" i="269"/>
  <c r="BP20" i="269"/>
  <c r="J79" i="270"/>
  <c r="BW116" i="269"/>
  <c r="BP116" i="269"/>
  <c r="BT157" i="269"/>
  <c r="BO7" i="269"/>
  <c r="BQ127" i="269"/>
  <c r="BN105" i="269"/>
  <c r="AD160" i="269"/>
  <c r="I43" i="220"/>
  <c r="BO9" i="269"/>
  <c r="BS45" i="269"/>
  <c r="BR146" i="269"/>
  <c r="BW14" i="269"/>
  <c r="BR149" i="269"/>
  <c r="BQ73" i="269"/>
  <c r="R78" i="269"/>
  <c r="BW67" i="269"/>
  <c r="BU109" i="269"/>
  <c r="AO77" i="269"/>
  <c r="BR61" i="269"/>
  <c r="J84" i="270"/>
  <c r="BP92" i="269"/>
  <c r="BJ160" i="269"/>
  <c r="H161" i="269"/>
  <c r="BP161" i="269"/>
  <c r="BU106" i="269"/>
  <c r="J82" i="270"/>
  <c r="BO125" i="269"/>
  <c r="BT71" i="269"/>
  <c r="BW112" i="269"/>
  <c r="BT144" i="269"/>
  <c r="BP61" i="269"/>
  <c r="BN159" i="269"/>
  <c r="BO23" i="269"/>
  <c r="BW18" i="269"/>
  <c r="BS22" i="269"/>
  <c r="AA78" i="269"/>
  <c r="BP72" i="269"/>
  <c r="BR100" i="269"/>
  <c r="BP149" i="269"/>
  <c r="BS9" i="269"/>
  <c r="BW46" i="269"/>
  <c r="BO44" i="269"/>
  <c r="BN15" i="269"/>
  <c r="M83" i="270"/>
  <c r="BW96" i="269"/>
  <c r="BN138" i="269"/>
  <c r="BQ17" i="269"/>
  <c r="BR12" i="269"/>
  <c r="BQ113" i="269"/>
  <c r="H84" i="270"/>
  <c r="AT77" i="269"/>
  <c r="BW102" i="269"/>
  <c r="BV68" i="269"/>
  <c r="BT143" i="269"/>
  <c r="BU156" i="269"/>
  <c r="BU25" i="269"/>
  <c r="BR126" i="269"/>
  <c r="BT117" i="269"/>
  <c r="BS121" i="269"/>
  <c r="D79" i="270"/>
  <c r="BT107" i="269"/>
  <c r="BR130" i="269"/>
  <c r="BS65" i="269"/>
  <c r="BO28" i="269"/>
  <c r="BW54" i="269"/>
  <c r="G83" i="270"/>
  <c r="F80" i="270"/>
  <c r="BV26" i="269"/>
  <c r="M82" i="270"/>
  <c r="BQ142" i="269"/>
  <c r="AB160" i="269"/>
  <c r="BV18" i="269"/>
  <c r="I84" i="270"/>
  <c r="AR160" i="269"/>
  <c r="H42" i="220"/>
  <c r="BN14" i="269"/>
  <c r="BN58" i="269"/>
  <c r="AE160" i="269"/>
  <c r="BQ146" i="269"/>
  <c r="BP77" i="269"/>
  <c r="BR50" i="269"/>
  <c r="BR105" i="269"/>
  <c r="BP73" i="269"/>
  <c r="BT15" i="269"/>
  <c r="BQ151" i="269"/>
  <c r="BU67" i="269"/>
  <c r="AE78" i="269"/>
  <c r="BR137" i="269"/>
  <c r="I20" i="220"/>
  <c r="H36" i="220"/>
  <c r="I41" i="220"/>
  <c r="BV61" i="269"/>
  <c r="AX160" i="269"/>
  <c r="BW161" i="269"/>
  <c r="BT151" i="269"/>
  <c r="BT119" i="269"/>
  <c r="BQ7" i="269"/>
  <c r="BT138" i="269"/>
  <c r="BT153" i="269"/>
  <c r="H32" i="220"/>
  <c r="BO13" i="269"/>
  <c r="E84" i="270"/>
  <c r="BQ130" i="269"/>
  <c r="BN62" i="269"/>
  <c r="BP145" i="269"/>
  <c r="L161" i="269"/>
  <c r="BP114" i="269"/>
  <c r="BU28" i="269"/>
  <c r="BR90" i="269"/>
  <c r="BP55" i="269"/>
  <c r="BQ14" i="269"/>
  <c r="BP148" i="269"/>
  <c r="AX78" i="269"/>
  <c r="BQ117" i="269"/>
  <c r="BR72" i="269"/>
  <c r="H34" i="220"/>
  <c r="T160" i="269"/>
  <c r="BP146" i="269"/>
  <c r="BR70" i="269"/>
  <c r="BO70" i="269"/>
  <c r="V78" i="269"/>
  <c r="N80" i="270"/>
  <c r="I83" i="270"/>
  <c r="BN115" i="269"/>
  <c r="H11" i="220"/>
  <c r="AF77" i="269"/>
  <c r="BU120" i="269"/>
  <c r="BN149" i="269"/>
  <c r="H160" i="269"/>
  <c r="BO130" i="269"/>
  <c r="BQ100" i="269"/>
  <c r="BO76" i="269"/>
  <c r="BN91" i="269"/>
  <c r="U77" i="269"/>
  <c r="E80" i="270"/>
  <c r="BV23" i="269"/>
  <c r="BW59" i="269"/>
  <c r="BP75" i="269"/>
  <c r="BW47" i="269"/>
  <c r="BV103" i="269"/>
  <c r="BT139" i="269"/>
  <c r="I49" i="220"/>
  <c r="BQ21" i="269"/>
  <c r="BU125" i="269"/>
  <c r="BS77" i="269"/>
  <c r="BQ132" i="269"/>
  <c r="BW157" i="269"/>
  <c r="AK160" i="269"/>
  <c r="BQ27" i="269"/>
  <c r="BV141" i="269"/>
  <c r="BS7" i="269"/>
  <c r="BT147" i="269"/>
  <c r="BW120" i="269"/>
  <c r="BT76" i="269"/>
  <c r="BW106" i="269"/>
  <c r="BW118" i="269"/>
  <c r="BQ150" i="269"/>
  <c r="O77" i="269"/>
  <c r="BW94" i="269"/>
  <c r="BP102" i="269"/>
  <c r="BP123" i="269"/>
  <c r="BW95" i="269"/>
  <c r="BS57" i="269"/>
  <c r="BN27" i="269"/>
  <c r="I19" i="220"/>
  <c r="BW76" i="269"/>
  <c r="BW108" i="269"/>
  <c r="BP10" i="269"/>
  <c r="BV111" i="269"/>
  <c r="BV155" i="269"/>
  <c r="BT78" i="269"/>
  <c r="BN154" i="269"/>
  <c r="BQ91" i="269"/>
  <c r="BQ94" i="269"/>
  <c r="BV59" i="269"/>
  <c r="BW152" i="269"/>
  <c r="BT91" i="269"/>
  <c r="BP62" i="269"/>
  <c r="R77" i="269"/>
  <c r="BW115" i="269"/>
  <c r="BP103" i="269"/>
  <c r="BR157" i="269"/>
  <c r="AQ78" i="269"/>
  <c r="BV70" i="269"/>
  <c r="H25" i="220"/>
  <c r="BT137" i="269"/>
  <c r="BR104" i="269"/>
  <c r="Y77" i="269"/>
  <c r="BV78" i="269"/>
  <c r="E81" i="270"/>
  <c r="BS12" i="269"/>
  <c r="BV8" i="269"/>
  <c r="BQ53" i="269"/>
  <c r="AS160" i="269"/>
  <c r="AA77" i="269"/>
  <c r="J25" i="220"/>
  <c r="BR77" i="269"/>
  <c r="AS161" i="269"/>
  <c r="BN107" i="269"/>
  <c r="BQ141" i="269"/>
  <c r="BO10" i="269"/>
  <c r="AG160" i="269"/>
  <c r="BV54" i="269"/>
  <c r="BQ107" i="269"/>
  <c r="BU12" i="269"/>
  <c r="BN96" i="269"/>
  <c r="AQ77" i="269"/>
  <c r="BW135" i="269"/>
  <c r="BN19" i="269"/>
  <c r="BI160" i="269"/>
  <c r="BD160" i="269"/>
  <c r="BQ63" i="269"/>
  <c r="BR140" i="269"/>
  <c r="W161" i="269"/>
  <c r="BW20" i="269"/>
  <c r="BV139" i="269"/>
  <c r="AK77" i="269"/>
  <c r="BT123" i="269"/>
  <c r="BW126" i="269"/>
  <c r="D82" i="270"/>
  <c r="BT7" i="269"/>
  <c r="BO160" i="269"/>
  <c r="AW161" i="269"/>
  <c r="BW75" i="269"/>
  <c r="BS60" i="269"/>
  <c r="BW74" i="269"/>
  <c r="I22" i="220"/>
  <c r="BV45" i="269"/>
  <c r="L78" i="269"/>
  <c r="BW136" i="269"/>
  <c r="BV64" i="269"/>
  <c r="BN147" i="269"/>
  <c r="BN127" i="269"/>
  <c r="BR138" i="269"/>
  <c r="BB78" i="269"/>
  <c r="BV131" i="269"/>
  <c r="H77" i="269"/>
  <c r="BO158" i="269"/>
  <c r="BP150" i="269"/>
  <c r="BU135" i="269"/>
  <c r="BS28" i="269"/>
  <c r="BU73" i="269"/>
  <c r="BR7" i="269"/>
  <c r="BR110" i="269"/>
  <c r="M84" i="270"/>
  <c r="BU111" i="269"/>
  <c r="BS143" i="269"/>
  <c r="BP57" i="269"/>
  <c r="T161" i="269"/>
  <c r="O78" i="269"/>
  <c r="BP151" i="269"/>
  <c r="BV138" i="269"/>
  <c r="K84" i="270"/>
  <c r="BR125" i="269"/>
  <c r="BR73" i="269"/>
  <c r="BS27" i="269"/>
  <c r="AT160" i="269"/>
  <c r="BQ28" i="269"/>
  <c r="BU14" i="269"/>
  <c r="J26" i="220"/>
  <c r="BO124" i="269"/>
  <c r="I46" i="220"/>
  <c r="BP128" i="269"/>
  <c r="BN120" i="269"/>
  <c r="AM78" i="269"/>
  <c r="BU61" i="269"/>
  <c r="BO98" i="269"/>
  <c r="BW64" i="269"/>
  <c r="BR114" i="269"/>
  <c r="BW134" i="269"/>
  <c r="BW137" i="269"/>
  <c r="BP119" i="269"/>
  <c r="J13" i="220"/>
  <c r="BN112" i="269"/>
  <c r="BV125" i="269"/>
  <c r="BC161" i="269"/>
  <c r="BN102" i="269"/>
  <c r="BO90" i="269"/>
  <c r="BO138" i="269"/>
  <c r="BT21" i="269"/>
  <c r="BT113" i="269"/>
  <c r="BN26" i="269"/>
  <c r="BQ161" i="269"/>
  <c r="BQ71" i="269"/>
  <c r="BT156" i="269"/>
  <c r="AM161" i="269"/>
  <c r="H40" i="220"/>
  <c r="BT121" i="269"/>
  <c r="BW105" i="269"/>
  <c r="BV102" i="269"/>
  <c r="J23" i="220"/>
  <c r="G79" i="270"/>
  <c r="BA78" i="269"/>
  <c r="BO48" i="269"/>
  <c r="BP136" i="269"/>
  <c r="BO58" i="269"/>
  <c r="I160" i="269"/>
  <c r="AB77" i="269"/>
  <c r="BV101" i="269"/>
  <c r="BQ95" i="269"/>
  <c r="BP155" i="269"/>
  <c r="BW13" i="269"/>
  <c r="BS66" i="269"/>
  <c r="I77" i="269"/>
  <c r="BR67" i="269"/>
  <c r="BT19" i="269"/>
  <c r="BS24" i="269"/>
  <c r="I82" i="270"/>
  <c r="BT96" i="269"/>
  <c r="BT115" i="269"/>
  <c r="BV156" i="269"/>
  <c r="BT101" i="269"/>
  <c r="BW10" i="269"/>
  <c r="AL77" i="269"/>
  <c r="BW48" i="269"/>
  <c r="BO93" i="269"/>
  <c r="BQ13" i="269"/>
  <c r="BQ136" i="269"/>
  <c r="U78" i="269"/>
  <c r="BO117" i="269"/>
  <c r="BR59" i="269"/>
  <c r="BR93" i="269"/>
  <c r="BP66" i="269"/>
  <c r="BT104" i="269"/>
  <c r="BS140" i="269"/>
  <c r="BN18" i="269"/>
  <c r="BP101" i="269"/>
  <c r="BW91" i="269"/>
  <c r="BS25" i="269"/>
  <c r="BS141" i="269"/>
  <c r="BQ25" i="269"/>
  <c r="BT118" i="269"/>
  <c r="AC77" i="269"/>
  <c r="BW133" i="269"/>
  <c r="BL161" i="269"/>
  <c r="BS108" i="269"/>
  <c r="BR147" i="269"/>
  <c r="BO149" i="269"/>
  <c r="BN52" i="269"/>
  <c r="BS110" i="269"/>
  <c r="BO152" i="269"/>
  <c r="BN22" i="269"/>
  <c r="BP13" i="269"/>
  <c r="BO71" i="269"/>
  <c r="AN161" i="269"/>
  <c r="BA160" i="269"/>
  <c r="BN101" i="269"/>
  <c r="BQ68" i="269"/>
  <c r="BW50" i="269"/>
  <c r="BP135" i="269"/>
  <c r="BS95" i="269"/>
  <c r="AU160" i="269"/>
  <c r="BV161" i="269"/>
  <c r="BW61" i="269"/>
  <c r="BP58" i="269"/>
  <c r="BO26" i="269"/>
  <c r="BU71" i="269"/>
  <c r="BN24" i="269"/>
  <c r="BV158" i="269"/>
  <c r="BP94" i="269"/>
  <c r="BV46" i="269"/>
  <c r="I39" i="220"/>
  <c r="S160" i="269"/>
  <c r="BS161" i="269"/>
  <c r="BN126" i="269"/>
  <c r="BN156" i="269"/>
  <c r="BU90" i="269"/>
  <c r="BS91" i="269"/>
  <c r="BN150" i="269"/>
  <c r="BQ108" i="269"/>
  <c r="BT77" i="269"/>
  <c r="BN70" i="269"/>
  <c r="BW124" i="269"/>
  <c r="BU155" i="269"/>
  <c r="BS145" i="269"/>
  <c r="BT23" i="269"/>
  <c r="BP12" i="269"/>
  <c r="BN121" i="269"/>
  <c r="BB77" i="269"/>
  <c r="BQ20" i="269"/>
  <c r="D81" i="270"/>
  <c r="BU92" i="269"/>
  <c r="BP64" i="269"/>
  <c r="BO27" i="269"/>
  <c r="BN139" i="269"/>
  <c r="AB78" i="269"/>
  <c r="BU8" i="269"/>
  <c r="BP48" i="269"/>
  <c r="I51" i="220"/>
  <c r="BT133" i="269"/>
  <c r="BT141" i="269"/>
  <c r="BQ69" i="269"/>
  <c r="BN140" i="269"/>
  <c r="BO118" i="269"/>
  <c r="AP78" i="269"/>
  <c r="BQ46" i="269"/>
  <c r="BV91" i="269"/>
  <c r="O160" i="269"/>
  <c r="BS92" i="269"/>
  <c r="BT128" i="269"/>
  <c r="AQ161" i="269"/>
  <c r="BQ105" i="269"/>
  <c r="BV126" i="269"/>
  <c r="BO122" i="269"/>
  <c r="BT132" i="269"/>
  <c r="BU49" i="269"/>
  <c r="BT62" i="269"/>
  <c r="BQ149" i="269"/>
  <c r="BN45" i="269"/>
  <c r="BV51" i="269"/>
  <c r="BT116" i="269"/>
  <c r="BQ158" i="269"/>
  <c r="BT51" i="269"/>
  <c r="BN109" i="269"/>
  <c r="BV157" i="269"/>
  <c r="BF77" i="269"/>
  <c r="BK161" i="269"/>
  <c r="BU147" i="269"/>
  <c r="BN77" i="269"/>
  <c r="BU62" i="269"/>
  <c r="J160" i="269"/>
  <c r="BS142" i="269"/>
  <c r="BT125" i="269"/>
  <c r="BS78" i="269"/>
  <c r="BR119" i="269"/>
  <c r="BS48" i="269"/>
  <c r="BT59" i="269"/>
  <c r="H79" i="270"/>
  <c r="P161" i="269"/>
  <c r="BQ110" i="269"/>
  <c r="BP121" i="269"/>
  <c r="K80" i="270"/>
  <c r="BP93" i="269"/>
  <c r="X78" i="269"/>
  <c r="BT10" i="269"/>
  <c r="BU18" i="269"/>
  <c r="BQ56" i="269"/>
  <c r="BR131" i="269"/>
  <c r="BS149" i="269"/>
  <c r="N160" i="269"/>
  <c r="BU54" i="269"/>
  <c r="BQ138" i="269"/>
  <c r="BU63" i="269"/>
  <c r="J51" i="220"/>
  <c r="BW140" i="269"/>
  <c r="BU108" i="269"/>
  <c r="BU74" i="269"/>
  <c r="BT146" i="269"/>
  <c r="BI77" i="269"/>
  <c r="H29" i="220"/>
  <c r="I78" i="269"/>
  <c r="BS102" i="269"/>
  <c r="BW123" i="269"/>
  <c r="BO50" i="269"/>
  <c r="BR71" i="269"/>
  <c r="BV142" i="269"/>
  <c r="BT44" i="269"/>
  <c r="BU53" i="269"/>
  <c r="BW158" i="269"/>
  <c r="BO21" i="269"/>
  <c r="BS109" i="269"/>
  <c r="BP70" i="269"/>
  <c r="J14" i="220"/>
  <c r="BW100" i="269"/>
  <c r="AF78" i="269"/>
  <c r="BG160" i="269"/>
  <c r="BT114" i="269"/>
  <c r="BU44" i="269"/>
  <c r="BU48" i="269"/>
  <c r="AY161" i="269"/>
  <c r="BP122" i="269"/>
  <c r="BT154" i="269"/>
  <c r="BT27" i="269"/>
  <c r="H43" i="220"/>
  <c r="BT105" i="269"/>
  <c r="BN151" i="269"/>
  <c r="BP27" i="269"/>
  <c r="BV19" i="269"/>
  <c r="BS148" i="269"/>
  <c r="BV135" i="269"/>
  <c r="BN64" i="269"/>
  <c r="BO140" i="269"/>
  <c r="BU149" i="269"/>
  <c r="BR92" i="269"/>
  <c r="BV25" i="269"/>
  <c r="BO111" i="269"/>
  <c r="BN8" i="269"/>
  <c r="BO97" i="269"/>
  <c r="BW44" i="269"/>
  <c r="BS130" i="269"/>
  <c r="BR55" i="269"/>
  <c r="BN98" i="269"/>
  <c r="BQ114" i="269"/>
  <c r="BV22" i="269"/>
  <c r="BR74" i="269"/>
  <c r="BU23" i="269"/>
  <c r="AR77" i="269"/>
  <c r="BP95" i="269"/>
  <c r="BT60" i="269"/>
  <c r="BR47" i="269"/>
  <c r="U160" i="269"/>
  <c r="BV154" i="269"/>
  <c r="BT9" i="269"/>
  <c r="AC160" i="269"/>
  <c r="BQ121" i="269"/>
  <c r="BP153" i="269"/>
  <c r="I26" i="220"/>
  <c r="BN130" i="269"/>
  <c r="BV28" i="269"/>
  <c r="BU78" i="269"/>
  <c r="BQ134" i="269"/>
  <c r="BQ90" i="269"/>
  <c r="BR96" i="269"/>
  <c r="BV76" i="269"/>
  <c r="BV55" i="269"/>
  <c r="BP96" i="269"/>
  <c r="R160" i="269"/>
  <c r="BS69" i="269"/>
  <c r="BO141" i="269"/>
  <c r="BQ156" i="269"/>
  <c r="AT78" i="269"/>
  <c r="BT45" i="269"/>
  <c r="BP54" i="269"/>
  <c r="BO136" i="269"/>
  <c r="H39" i="220"/>
  <c r="BR151" i="269"/>
  <c r="BT52" i="269"/>
  <c r="BT66" i="269"/>
  <c r="BW56" i="269"/>
  <c r="BS144" i="269"/>
  <c r="BM160" i="269"/>
  <c r="BV100" i="269"/>
  <c r="BN114" i="269"/>
  <c r="O161" i="269"/>
  <c r="BT98" i="269"/>
  <c r="BU107" i="269"/>
  <c r="BW62" i="269"/>
  <c r="BU17" i="269"/>
  <c r="BV112" i="269"/>
  <c r="BS93" i="269"/>
  <c r="BR107" i="269"/>
  <c r="BT142" i="269"/>
  <c r="BV21" i="269"/>
  <c r="BQ128" i="269"/>
  <c r="BP16" i="269"/>
  <c r="BW73" i="269"/>
  <c r="BO64" i="269"/>
  <c r="BP111" i="269"/>
  <c r="BV7" i="269"/>
  <c r="BV75" i="269"/>
  <c r="BU161" i="269"/>
  <c r="E82" i="270"/>
  <c r="BV150" i="269"/>
  <c r="H38" i="220"/>
  <c r="BV128" i="269"/>
  <c r="BG78" i="269"/>
  <c r="BN17" i="269"/>
  <c r="BS74" i="269"/>
  <c r="G80" i="270"/>
  <c r="BQ78" i="269"/>
  <c r="BN111" i="269"/>
  <c r="BW69" i="269"/>
  <c r="BN49" i="269"/>
  <c r="BQ60" i="269"/>
  <c r="BR106" i="269"/>
  <c r="BO143" i="269"/>
  <c r="BW25" i="269"/>
  <c r="I16" i="220"/>
  <c r="BW145" i="269"/>
  <c r="BS46" i="269"/>
  <c r="Q77" i="269"/>
  <c r="BW12" i="269"/>
  <c r="BU7" i="269"/>
  <c r="G81" i="270"/>
  <c r="BU47" i="269"/>
  <c r="BT50" i="269"/>
  <c r="BQ76" i="269"/>
  <c r="BO57" i="269"/>
  <c r="BP26" i="269"/>
  <c r="BS67" i="269"/>
  <c r="BQ137" i="269"/>
  <c r="BU15" i="269"/>
  <c r="BS10" i="269"/>
  <c r="BR145" i="269"/>
  <c r="BT110" i="269"/>
  <c r="BQ98" i="269"/>
  <c r="BN13" i="269"/>
  <c r="BV99" i="269"/>
  <c r="AI161" i="269"/>
  <c r="I23" i="220"/>
  <c r="BT69" i="269"/>
  <c r="Q160" i="269"/>
  <c r="AW78" i="269"/>
  <c r="BN124" i="269"/>
  <c r="BS52" i="269"/>
  <c r="BU121" i="269"/>
  <c r="BN160" i="269"/>
  <c r="BR68" i="269"/>
  <c r="BP104" i="269"/>
  <c r="BS15" i="269"/>
  <c r="BS137" i="269"/>
  <c r="BU160" i="269"/>
  <c r="AL161" i="269"/>
  <c r="BT161" i="269"/>
  <c r="BN7" i="269"/>
  <c r="BV65" i="269"/>
  <c r="N161" i="269"/>
  <c r="BO155" i="269"/>
  <c r="BS159" i="269"/>
  <c r="V161" i="269"/>
  <c r="BO95" i="269"/>
  <c r="BQ104" i="269"/>
  <c r="BN95" i="269"/>
  <c r="BV11" i="269"/>
  <c r="BR150" i="269"/>
  <c r="BQ67" i="269"/>
  <c r="BS97" i="269"/>
  <c r="AN78" i="269"/>
  <c r="BR143" i="269"/>
  <c r="BR102" i="269"/>
  <c r="H30" i="220"/>
  <c r="I50" i="220"/>
  <c r="BN117" i="269"/>
  <c r="H78" i="269"/>
  <c r="BV62" i="269"/>
  <c r="BS114" i="269"/>
  <c r="BQ26" i="269"/>
  <c r="I15" i="220"/>
  <c r="BP142" i="269"/>
  <c r="BU110" i="269"/>
  <c r="BS156" i="269"/>
  <c r="BW51" i="269"/>
  <c r="BV24" i="269"/>
  <c r="BP144" i="269"/>
  <c r="BQ126" i="269"/>
  <c r="BR97" i="269"/>
  <c r="BQ109" i="269"/>
  <c r="BR144" i="269"/>
  <c r="L80" i="270"/>
  <c r="BC78" i="269"/>
  <c r="BS118" i="269"/>
  <c r="BQ9" i="269"/>
  <c r="BP147" i="269"/>
  <c r="AO78" i="269"/>
  <c r="BS14" i="269"/>
  <c r="BN12" i="269"/>
  <c r="BP21" i="269"/>
  <c r="BV16" i="269"/>
  <c r="BU45" i="269"/>
  <c r="BV133" i="269"/>
  <c r="BU152" i="269"/>
  <c r="BN122" i="269"/>
  <c r="AZ160" i="269"/>
  <c r="BN75" i="269"/>
  <c r="I42" i="220"/>
  <c r="BT122" i="269"/>
  <c r="BP47" i="269"/>
  <c r="AH77" i="269"/>
  <c r="AR78" i="269"/>
  <c r="BS155" i="269"/>
  <c r="AO161" i="269"/>
  <c r="BQ62" i="269"/>
  <c r="BO116" i="269"/>
  <c r="BW9" i="269"/>
  <c r="I7" i="220"/>
  <c r="Z161" i="269"/>
  <c r="BS94" i="269"/>
  <c r="BH78" i="269"/>
  <c r="BQ118" i="269"/>
  <c r="BR28" i="269"/>
  <c r="BS117" i="269"/>
  <c r="BP134" i="269"/>
  <c r="BW78" i="269"/>
  <c r="BS44" i="269"/>
  <c r="BG161" i="269"/>
  <c r="BS132" i="269"/>
  <c r="BP15" i="269"/>
  <c r="BU159" i="269"/>
  <c r="BS63" i="269"/>
  <c r="BV160" i="269"/>
  <c r="P77" i="269"/>
  <c r="BW8" i="269"/>
  <c r="BE77" i="269"/>
  <c r="BQ153" i="269"/>
  <c r="BV53" i="269"/>
  <c r="BT94" i="269"/>
  <c r="V77" i="269"/>
  <c r="BS56" i="269"/>
  <c r="BS54" i="269"/>
  <c r="BN94" i="269"/>
  <c r="BT108" i="269"/>
  <c r="BV48" i="269"/>
  <c r="BQ8" i="269"/>
  <c r="BP133" i="269"/>
  <c r="BQ152" i="269"/>
  <c r="X161" i="269"/>
  <c r="S77" i="269"/>
  <c r="BU137" i="269"/>
  <c r="BO94" i="269"/>
  <c r="BS17" i="269"/>
  <c r="BU103" i="269"/>
  <c r="BW101" i="269"/>
  <c r="G84" i="270"/>
  <c r="BO108" i="269"/>
  <c r="BQ123" i="269"/>
  <c r="BV121" i="269"/>
  <c r="BV147" i="269"/>
  <c r="BL77" i="269"/>
  <c r="AN160" i="269"/>
  <c r="BN44" i="269"/>
  <c r="N77" i="269"/>
  <c r="BV52" i="269"/>
  <c r="BN152" i="269"/>
  <c r="BP44" i="269"/>
  <c r="BQ155" i="269"/>
  <c r="W78" i="269"/>
  <c r="BS64" i="269"/>
  <c r="AH160" i="269"/>
  <c r="AP160" i="269"/>
  <c r="Z77" i="269"/>
  <c r="BO91" i="269"/>
  <c r="BR154" i="269"/>
  <c r="BS147" i="269"/>
  <c r="BU102" i="269"/>
  <c r="BO103" i="269"/>
  <c r="BO159" i="269"/>
  <c r="I81" i="270"/>
  <c r="BU96" i="269"/>
  <c r="G78" i="269"/>
  <c r="BT150" i="269"/>
  <c r="AZ77" i="269"/>
  <c r="BT140" i="269"/>
  <c r="BT55" i="269"/>
  <c r="BU98" i="269"/>
  <c r="BR78" i="269"/>
  <c r="BP50" i="269"/>
  <c r="BR8" i="269"/>
  <c r="BW21" i="269"/>
  <c r="BO11" i="269"/>
  <c r="J77" i="269"/>
  <c r="BR53" i="269"/>
  <c r="BN143" i="269"/>
  <c r="BP46" i="269"/>
  <c r="BS75" i="269"/>
  <c r="BR95" i="269"/>
  <c r="BS152" i="269"/>
  <c r="BR158" i="269"/>
  <c r="BV17" i="269"/>
  <c r="BU58" i="269"/>
  <c r="M81" i="270"/>
  <c r="BP90" i="269"/>
  <c r="BU20" i="269"/>
  <c r="BO68" i="269"/>
  <c r="G161" i="269"/>
  <c r="J81" i="270"/>
  <c r="Y161" i="269"/>
  <c r="BP112" i="269"/>
  <c r="BR58" i="269"/>
  <c r="BT28" i="269"/>
  <c r="BS135" i="269"/>
  <c r="BV153" i="269"/>
  <c r="I25" i="220"/>
  <c r="BT11" i="269"/>
  <c r="F84" i="270"/>
  <c r="W77" i="269"/>
  <c r="J22" i="220"/>
  <c r="K160" i="269"/>
  <c r="K83" i="270"/>
  <c r="BT95" i="269"/>
  <c r="BW23" i="269"/>
  <c r="BN63" i="269"/>
  <c r="BV109" i="269"/>
  <c r="BP143" i="269"/>
  <c r="BQ55" i="269"/>
  <c r="BO132" i="269"/>
  <c r="J12" i="220"/>
  <c r="BU75" i="269"/>
  <c r="N79" i="270"/>
  <c r="BC77" i="269"/>
  <c r="BO24" i="269"/>
  <c r="BT148" i="269"/>
  <c r="BO78" i="269"/>
  <c r="BN103" i="269"/>
  <c r="AF160" i="269"/>
  <c r="AY78" i="269"/>
  <c r="BR69" i="269"/>
  <c r="BV93" i="269"/>
  <c r="BU124" i="269"/>
  <c r="H81" i="270"/>
  <c r="BR44" i="269"/>
  <c r="BW143" i="269"/>
  <c r="BO16" i="269"/>
  <c r="BU105" i="269"/>
  <c r="BP157" i="269"/>
  <c r="BE161" i="269"/>
  <c r="T77" i="269"/>
  <c r="BS107" i="269"/>
  <c r="BR129" i="269"/>
  <c r="BN74" i="269"/>
  <c r="AB161" i="269"/>
  <c r="BS8" i="269"/>
  <c r="BN72" i="269"/>
  <c r="BW155" i="269"/>
  <c r="BR48" i="269"/>
  <c r="BO46" i="269"/>
  <c r="BR118" i="269"/>
  <c r="BQ66" i="269"/>
  <c r="BS70" i="269"/>
  <c r="BS112" i="269"/>
  <c r="BT8" i="269"/>
  <c r="BT12" i="269"/>
  <c r="BR75" i="269"/>
  <c r="H26" i="220"/>
  <c r="BU138" i="269"/>
  <c r="N82" i="270"/>
  <c r="BU158" i="269"/>
  <c r="AA160" i="269"/>
  <c r="BU11" i="269"/>
  <c r="AM160" i="269"/>
  <c r="BQ11" i="269"/>
  <c r="BR153" i="269"/>
  <c r="BW150" i="269"/>
  <c r="BN47" i="269"/>
  <c r="BT131" i="269"/>
  <c r="BN106" i="269"/>
  <c r="BV66" i="269"/>
  <c r="AM77" i="269"/>
  <c r="BR25" i="269"/>
  <c r="BU134" i="269"/>
  <c r="BR62" i="269"/>
  <c r="BN104" i="269"/>
  <c r="BO109" i="269"/>
  <c r="BT16" i="269"/>
  <c r="BN16" i="269"/>
  <c r="BT103" i="269"/>
  <c r="BO51" i="269"/>
  <c r="BT26" i="269"/>
  <c r="BP49" i="269"/>
  <c r="BS96" i="269"/>
  <c r="BR22" i="269"/>
  <c r="BS111" i="269"/>
  <c r="BW77" i="269"/>
  <c r="AV77" i="269"/>
  <c r="BN125" i="269"/>
  <c r="AC78" i="269"/>
  <c r="BS62" i="269"/>
  <c r="BO150" i="269"/>
  <c r="BN57" i="269"/>
  <c r="BV105" i="269"/>
  <c r="BR103" i="269"/>
  <c r="BT20" i="269"/>
  <c r="AR161" i="269"/>
  <c r="BO104" i="269"/>
  <c r="BQ102" i="269"/>
  <c r="I80" i="270"/>
  <c r="BP100" i="269"/>
  <c r="BW153" i="269"/>
  <c r="BT112" i="269"/>
  <c r="I9" i="220"/>
  <c r="BW156" i="269"/>
  <c r="BU66" i="269"/>
  <c r="BQ103" i="269"/>
  <c r="BQ148" i="269"/>
  <c r="BW92" i="269"/>
  <c r="BU150" i="269"/>
  <c r="R161" i="269"/>
  <c r="BP24" i="269"/>
  <c r="BS139" i="269"/>
  <c r="Q161" i="269"/>
  <c r="M80" i="270"/>
  <c r="BT74" i="269"/>
  <c r="BU112" i="269"/>
  <c r="BU57" i="269"/>
  <c r="W160" i="269"/>
  <c r="BQ61" i="269"/>
  <c r="BP8" i="269"/>
  <c r="S78" i="269"/>
  <c r="BV60" i="269"/>
  <c r="AA161" i="269"/>
  <c r="BT160" i="269"/>
  <c r="BO60" i="269"/>
  <c r="J39" i="220"/>
  <c r="BS133" i="269"/>
  <c r="BS138" i="269"/>
  <c r="BU13" i="269"/>
  <c r="I44" i="220"/>
  <c r="BR49" i="269"/>
  <c r="BU72" i="269"/>
  <c r="BQ147" i="269"/>
  <c r="BU65" i="269"/>
  <c r="BQ116" i="269"/>
  <c r="I47" i="220"/>
  <c r="BP98" i="269"/>
  <c r="BR16" i="269"/>
  <c r="BW122" i="269"/>
  <c r="BR108" i="269"/>
  <c r="BR148" i="269"/>
  <c r="BV122" i="269"/>
  <c r="N83" i="270"/>
  <c r="BO131" i="269"/>
  <c r="BQ74" i="269"/>
  <c r="BU76" i="269"/>
  <c r="BW121" i="269"/>
  <c r="H82" i="270"/>
  <c r="BN60" i="269"/>
  <c r="Q78" i="269"/>
  <c r="BH161" i="269"/>
  <c r="BP53" i="269"/>
  <c r="BQ101" i="269"/>
  <c r="K81" i="270"/>
  <c r="BP130" i="269"/>
  <c r="BU141" i="269"/>
  <c r="BQ52" i="269"/>
  <c r="BO20" i="269"/>
  <c r="H37" i="220"/>
  <c r="BN119" i="269"/>
  <c r="BT67" i="269"/>
  <c r="AY77" i="269"/>
  <c r="BV146" i="269"/>
  <c r="BQ24" i="269"/>
  <c r="BR57" i="269"/>
  <c r="BN50" i="269"/>
  <c r="BQ135" i="269"/>
  <c r="BO18" i="269"/>
  <c r="BV98" i="269"/>
  <c r="BT120" i="269"/>
  <c r="BP7" i="269"/>
  <c r="I18" i="220"/>
  <c r="BT13" i="269"/>
  <c r="BO67" i="269"/>
  <c r="J16" i="220"/>
  <c r="BU97" i="269"/>
  <c r="BV73" i="269"/>
  <c r="BS128" i="269"/>
  <c r="K161" i="269"/>
  <c r="BU139" i="269"/>
  <c r="BP159" i="269"/>
  <c r="BR91" i="269"/>
  <c r="BF161" i="269"/>
  <c r="BQ59" i="269"/>
  <c r="BR54" i="269"/>
  <c r="BW17" i="269"/>
  <c r="BW71" i="269"/>
  <c r="BO99" i="269"/>
  <c r="BW45" i="269"/>
  <c r="BU69" i="269"/>
  <c r="BL160" i="269"/>
  <c r="L77" i="269"/>
  <c r="BT111" i="269"/>
  <c r="BO12" i="269"/>
  <c r="AL78" i="269"/>
  <c r="BV49" i="269"/>
  <c r="BV151" i="269"/>
  <c r="BP129" i="269"/>
  <c r="BS11" i="269"/>
  <c r="BS47" i="269"/>
  <c r="I14" i="220"/>
  <c r="BQ22" i="269"/>
  <c r="I40" i="220"/>
  <c r="BQ12" i="269"/>
  <c r="BV67" i="269"/>
  <c r="BN100" i="269"/>
  <c r="BN28" i="269"/>
  <c r="BL78" i="269"/>
  <c r="BN78" i="269"/>
  <c r="BP65" i="269"/>
  <c r="BW11" i="269"/>
  <c r="BV69" i="269"/>
  <c r="BW7" i="269"/>
  <c r="BS158" i="269"/>
  <c r="AI78" i="269"/>
  <c r="BS113" i="269"/>
  <c r="BU153" i="269"/>
  <c r="BW26" i="269"/>
  <c r="BO114" i="269"/>
  <c r="BS124" i="269"/>
  <c r="AX77" i="269"/>
  <c r="BU91" i="269"/>
  <c r="BN53" i="269"/>
  <c r="H41" i="220"/>
  <c r="BU9" i="269"/>
  <c r="BR52" i="269"/>
  <c r="H35" i="220"/>
  <c r="BT145" i="269"/>
  <c r="BO73" i="269"/>
  <c r="BR65" i="269"/>
  <c r="BP60" i="269"/>
  <c r="BO153" i="269"/>
  <c r="BR121" i="269"/>
  <c r="BQ119" i="269"/>
  <c r="BQ115" i="269"/>
  <c r="BW24" i="269"/>
  <c r="BT106" i="269"/>
  <c r="J15" i="220"/>
  <c r="M78" i="269"/>
  <c r="BW146" i="269"/>
  <c r="BN66" i="269"/>
  <c r="BV10" i="269"/>
  <c r="BV27" i="269"/>
  <c r="BQ92" i="269"/>
  <c r="BQ77" i="269"/>
  <c r="BU104" i="269"/>
  <c r="AU78" i="269"/>
  <c r="Y160" i="269"/>
  <c r="BV97" i="269"/>
  <c r="BT25" i="269"/>
  <c r="BS101" i="269"/>
  <c r="BV72" i="269"/>
  <c r="BN46" i="269"/>
  <c r="AL160" i="269"/>
  <c r="BR109" i="269"/>
  <c r="AK161" i="269"/>
  <c r="I17" i="220"/>
  <c r="BU123" i="269"/>
  <c r="BR23" i="269"/>
  <c r="BR19" i="269"/>
  <c r="BQ96" i="269"/>
  <c r="BQ144" i="269"/>
  <c r="BU51" i="269"/>
  <c r="BU116" i="269"/>
  <c r="BR76" i="269"/>
  <c r="BN157" i="269"/>
  <c r="BQ125" i="269"/>
  <c r="BO75" i="269"/>
  <c r="BS16" i="269"/>
  <c r="BP137" i="269"/>
  <c r="BU143" i="269"/>
  <c r="BQ139" i="269"/>
  <c r="P78" i="269"/>
  <c r="BO47" i="269"/>
  <c r="BW90" i="269"/>
  <c r="BN25" i="269"/>
  <c r="BP14" i="269"/>
  <c r="BT102" i="269"/>
  <c r="BV58" i="269"/>
  <c r="L79" i="270"/>
  <c r="BO59" i="269"/>
  <c r="BV116" i="269"/>
  <c r="BN68" i="269"/>
  <c r="BU94" i="269"/>
  <c r="I8" i="220"/>
  <c r="BQ143" i="269"/>
  <c r="J78" i="269"/>
  <c r="BB161" i="269"/>
  <c r="BS58" i="269"/>
  <c r="BR155" i="269"/>
  <c r="BP139" i="269"/>
  <c r="D84" i="270"/>
  <c r="BW55" i="269"/>
  <c r="AZ78" i="269"/>
  <c r="K77" i="269"/>
  <c r="BT63" i="269"/>
  <c r="BS53" i="269"/>
  <c r="BV44" i="269"/>
  <c r="BR24" i="269"/>
  <c r="AJ160" i="269"/>
  <c r="BP110" i="269"/>
  <c r="I45" i="220"/>
  <c r="AK78" i="269"/>
  <c r="BN48" i="269"/>
  <c r="BW22" i="269"/>
  <c r="N78" i="269"/>
  <c r="BP152" i="269"/>
  <c r="BP11" i="269"/>
  <c r="BT99" i="269"/>
  <c r="BN92" i="269"/>
  <c r="BS119" i="269"/>
  <c r="BP51" i="269"/>
  <c r="BN21" i="269"/>
  <c r="BV57" i="269"/>
  <c r="BO121" i="269"/>
  <c r="BW131" i="269"/>
  <c r="BR141" i="269"/>
  <c r="BW68" i="269"/>
  <c r="BS51" i="269"/>
  <c r="BT129" i="269"/>
  <c r="BT130" i="269"/>
  <c r="BP22" i="269"/>
  <c r="BV74" i="269"/>
  <c r="BT90" i="269"/>
  <c r="AS77" i="269"/>
  <c r="BP115" i="269"/>
  <c r="E79" i="270"/>
  <c r="BS26" i="269"/>
  <c r="V160" i="269"/>
  <c r="BR9" i="269"/>
  <c r="L82" i="270"/>
  <c r="BO156" i="269"/>
  <c r="BP140" i="269"/>
  <c r="BT54" i="269"/>
  <c r="H83" i="270"/>
  <c r="BV14" i="269"/>
  <c r="AV78" i="269"/>
  <c r="BF78" i="269"/>
  <c r="BS131" i="269"/>
  <c r="BR123" i="269"/>
  <c r="BM161" i="269"/>
  <c r="AC161" i="269"/>
  <c r="BT100" i="269"/>
  <c r="BR116" i="269"/>
  <c r="BI78" i="269"/>
  <c r="BB160" i="269"/>
  <c r="BP108" i="269"/>
  <c r="G77" i="269"/>
  <c r="BS123" i="269"/>
  <c r="BV56" i="269"/>
  <c r="BN93" i="269"/>
  <c r="BR17" i="269"/>
  <c r="BN110" i="269"/>
  <c r="BR27" i="269"/>
  <c r="BQ97" i="269"/>
  <c r="BS76" i="269"/>
  <c r="BA77" i="269"/>
  <c r="BO133" i="269"/>
  <c r="BV9" i="269"/>
  <c r="BR10" i="269"/>
  <c r="BR98" i="269"/>
  <c r="BR159" i="269"/>
  <c r="BQ44" i="269"/>
  <c r="BP56" i="269"/>
  <c r="BR15" i="269"/>
  <c r="BO142" i="269"/>
  <c r="BW70" i="269"/>
  <c r="BV144" i="269"/>
  <c r="BD161" i="269"/>
  <c r="BD77" i="269"/>
  <c r="BS103" i="269"/>
  <c r="BO52" i="269"/>
  <c r="BQ48" i="269"/>
  <c r="BW117" i="269"/>
  <c r="BQ160" i="269"/>
  <c r="BV129" i="269"/>
  <c r="AJ161" i="269"/>
  <c r="BH160" i="269"/>
  <c r="BP19" i="269"/>
  <c r="BR127" i="269"/>
  <c r="BQ51" i="269"/>
  <c r="BP118" i="269"/>
  <c r="AE77" i="269"/>
  <c r="BO45" i="269"/>
  <c r="BO66" i="269"/>
  <c r="BV140" i="269"/>
  <c r="BW127" i="269"/>
  <c r="BQ65" i="269"/>
  <c r="BO154" i="269"/>
  <c r="G160" i="269"/>
  <c r="H23" i="220"/>
  <c r="AD78" i="269"/>
  <c r="BP78" i="269"/>
  <c r="BU119" i="269"/>
  <c r="AY160" i="269"/>
  <c r="AF161" i="269"/>
  <c r="BN116" i="269"/>
  <c r="H24" i="220"/>
  <c r="BO151" i="269"/>
  <c r="BS153" i="269"/>
  <c r="BW138" i="269"/>
  <c r="BO106" i="269"/>
  <c r="BO139" i="269"/>
  <c r="BO129" i="269"/>
  <c r="BS134" i="269"/>
  <c r="BW128" i="269"/>
  <c r="BO126" i="269"/>
  <c r="AU161" i="269"/>
  <c r="BU26" i="269"/>
  <c r="BP18" i="269"/>
  <c r="AD161" i="269"/>
  <c r="BQ124" i="269"/>
  <c r="AW160" i="269"/>
  <c r="BO161" i="269"/>
  <c r="BP99" i="269"/>
  <c r="BR46" i="269"/>
  <c r="BR161" i="269"/>
  <c r="BN123" i="269"/>
  <c r="BO62" i="269"/>
  <c r="I12" i="220"/>
  <c r="BR133" i="269"/>
  <c r="BO15" i="269"/>
  <c r="BV107" i="269"/>
  <c r="BR115" i="269"/>
  <c r="BQ140" i="269"/>
  <c r="BV90" i="269"/>
  <c r="BP67" i="269"/>
  <c r="BW16" i="269"/>
  <c r="BP97" i="269"/>
  <c r="BW110" i="269"/>
  <c r="BW72" i="269"/>
  <c r="BS126" i="269"/>
  <c r="AG77" i="269"/>
  <c r="BV137" i="269"/>
  <c r="BT17" i="269"/>
  <c r="BO110" i="269"/>
  <c r="H21" i="220"/>
  <c r="BP52" i="269"/>
  <c r="BU60" i="269"/>
  <c r="BV77" i="269"/>
  <c r="BS68" i="269"/>
  <c r="BV50" i="269"/>
  <c r="BV216" i="269" l="1"/>
  <c r="BS234" i="269"/>
  <c r="BV243" i="269"/>
  <c r="BU226" i="269"/>
  <c r="BP218" i="269"/>
  <c r="N21" i="220"/>
  <c r="BT183" i="269"/>
  <c r="AG243" i="269"/>
  <c r="BS209" i="269"/>
  <c r="BW238" i="269"/>
  <c r="BW182" i="269"/>
  <c r="BP233" i="269"/>
  <c r="BR198" i="269"/>
  <c r="BO181" i="269"/>
  <c r="O12" i="220"/>
  <c r="BO228" i="269"/>
  <c r="BN206" i="269"/>
  <c r="BR212" i="269"/>
  <c r="BQ207" i="269"/>
  <c r="BP184" i="269"/>
  <c r="BU192" i="269"/>
  <c r="BO209" i="269"/>
  <c r="N24" i="220"/>
  <c r="BN199" i="269"/>
  <c r="BU202" i="269"/>
  <c r="BP244" i="269"/>
  <c r="AD244" i="269"/>
  <c r="N23" i="220"/>
  <c r="BO232" i="269"/>
  <c r="BO211" i="269"/>
  <c r="AE243" i="269"/>
  <c r="BP201" i="269"/>
  <c r="BQ217" i="269"/>
  <c r="BP185" i="269"/>
  <c r="BW200" i="269"/>
  <c r="BQ214" i="269"/>
  <c r="BO218" i="269"/>
  <c r="BD243" i="269"/>
  <c r="BW236" i="269"/>
  <c r="BR181" i="269"/>
  <c r="BP222" i="269"/>
  <c r="BQ210" i="269"/>
  <c r="BR176" i="269"/>
  <c r="BV175" i="269"/>
  <c r="BA243" i="269"/>
  <c r="BS242" i="269"/>
  <c r="BR193" i="269"/>
  <c r="BR183" i="269"/>
  <c r="BV222" i="269"/>
  <c r="BS206" i="269"/>
  <c r="G243" i="269"/>
  <c r="BI244" i="269"/>
  <c r="BR199" i="269"/>
  <c r="BR206" i="269"/>
  <c r="BF244" i="269"/>
  <c r="AV244" i="269"/>
  <c r="BV180" i="269"/>
  <c r="BT220" i="269"/>
  <c r="BR175" i="269"/>
  <c r="BS192" i="269"/>
  <c r="BP198" i="269"/>
  <c r="AS243" i="269"/>
  <c r="BV240" i="269"/>
  <c r="BP188" i="269"/>
  <c r="BS217" i="269"/>
  <c r="BW234" i="269"/>
  <c r="BO204" i="269"/>
  <c r="BV223" i="269"/>
  <c r="BN187" i="269"/>
  <c r="BP217" i="269"/>
  <c r="BS202" i="269"/>
  <c r="BP177" i="269"/>
  <c r="N244" i="269"/>
  <c r="BW188" i="269"/>
  <c r="BN214" i="269"/>
  <c r="AK244" i="269"/>
  <c r="O45" i="220"/>
  <c r="BR190" i="269"/>
  <c r="BV210" i="269"/>
  <c r="BS219" i="269"/>
  <c r="BT229" i="269"/>
  <c r="K243" i="269"/>
  <c r="AZ244" i="269"/>
  <c r="BW221" i="269"/>
  <c r="BS224" i="269"/>
  <c r="J244" i="269"/>
  <c r="O8" i="220"/>
  <c r="BN234" i="269"/>
  <c r="BV199" i="269"/>
  <c r="BO225" i="269"/>
  <c r="BV224" i="269"/>
  <c r="BP180" i="269"/>
  <c r="BN191" i="269"/>
  <c r="BO213" i="269"/>
  <c r="P244" i="269"/>
  <c r="BS182" i="269"/>
  <c r="BO241" i="269"/>
  <c r="BQ208" i="269"/>
  <c r="BR242" i="269"/>
  <c r="BU199" i="269"/>
  <c r="BU217" i="269"/>
  <c r="BR185" i="269"/>
  <c r="BR189" i="269"/>
  <c r="BU206" i="269"/>
  <c r="O17" i="220"/>
  <c r="BN212" i="269"/>
  <c r="BV238" i="269"/>
  <c r="BT191" i="269"/>
  <c r="AU244" i="269"/>
  <c r="BQ243" i="269"/>
  <c r="BV193" i="269"/>
  <c r="BV176" i="269"/>
  <c r="BN232" i="269"/>
  <c r="M244" i="269"/>
  <c r="P15" i="220"/>
  <c r="BW190" i="269"/>
  <c r="BQ198" i="269"/>
  <c r="BQ202" i="269"/>
  <c r="BR204" i="269"/>
  <c r="BP226" i="269"/>
  <c r="BO239" i="269"/>
  <c r="N35" i="220"/>
  <c r="BR218" i="269"/>
  <c r="BU175" i="269"/>
  <c r="N41" i="220"/>
  <c r="BN219" i="269"/>
  <c r="AX243" i="269"/>
  <c r="BS207" i="269"/>
  <c r="BO197" i="269"/>
  <c r="BW192" i="269"/>
  <c r="BS196" i="269"/>
  <c r="AI244" i="269"/>
  <c r="BW173" i="269"/>
  <c r="BV231" i="269"/>
  <c r="BV235" i="269"/>
  <c r="BW177" i="269"/>
  <c r="BN244" i="269"/>
  <c r="BL244" i="269"/>
  <c r="BN194" i="269"/>
  <c r="BV233" i="269"/>
  <c r="BQ178" i="269"/>
  <c r="O40" i="220"/>
  <c r="BQ188" i="269"/>
  <c r="O14" i="220"/>
  <c r="BS213" i="269"/>
  <c r="BS177" i="269"/>
  <c r="BV215" i="269"/>
  <c r="AL244" i="269"/>
  <c r="BO178" i="269"/>
  <c r="L243" i="269"/>
  <c r="BU235" i="269"/>
  <c r="BU231" i="269"/>
  <c r="BW211" i="269"/>
  <c r="BW237" i="269"/>
  <c r="BW183" i="269"/>
  <c r="BR220" i="269"/>
  <c r="BQ225" i="269"/>
  <c r="BV239" i="269"/>
  <c r="P16" i="220"/>
  <c r="BO233" i="269"/>
  <c r="BT179" i="269"/>
  <c r="O18" i="220"/>
  <c r="BP173" i="269"/>
  <c r="BT203" i="269"/>
  <c r="BO184" i="269"/>
  <c r="BN216" i="269"/>
  <c r="BR223" i="269"/>
  <c r="BQ190" i="269"/>
  <c r="AY243" i="269"/>
  <c r="BT233" i="269"/>
  <c r="BN202" i="269"/>
  <c r="N37" i="220"/>
  <c r="BO186" i="269"/>
  <c r="BQ218" i="269"/>
  <c r="BP219" i="269"/>
  <c r="Q244" i="269"/>
  <c r="BN226" i="269"/>
  <c r="BW204" i="269"/>
  <c r="BU242" i="269"/>
  <c r="BQ240" i="269"/>
  <c r="BV205" i="269"/>
  <c r="BW205" i="269"/>
  <c r="BR182" i="269"/>
  <c r="O47" i="220"/>
  <c r="BQ199" i="269"/>
  <c r="BU238" i="269"/>
  <c r="BR215" i="269"/>
  <c r="O44" i="220"/>
  <c r="BU179" i="269"/>
  <c r="P39" i="220"/>
  <c r="BO226" i="269"/>
  <c r="BV226" i="269"/>
  <c r="S244" i="269"/>
  <c r="BP174" i="269"/>
  <c r="BQ227" i="269"/>
  <c r="BU223" i="269"/>
  <c r="BU195" i="269"/>
  <c r="BT240" i="269"/>
  <c r="BP190" i="269"/>
  <c r="BU232" i="269"/>
  <c r="O9" i="220"/>
  <c r="BT195" i="269"/>
  <c r="BT186" i="269"/>
  <c r="BN223" i="269"/>
  <c r="BS228" i="269"/>
  <c r="AC244" i="269"/>
  <c r="BN208" i="269"/>
  <c r="AV243" i="269"/>
  <c r="BW243" i="269"/>
  <c r="BR188" i="269"/>
  <c r="BP215" i="269"/>
  <c r="BT192" i="269"/>
  <c r="BO217" i="269"/>
  <c r="BN182" i="269"/>
  <c r="BT182" i="269"/>
  <c r="BR228" i="269"/>
  <c r="BR191" i="269"/>
  <c r="AM243" i="269"/>
  <c r="BV232" i="269"/>
  <c r="BN213" i="269"/>
  <c r="BQ177" i="269"/>
  <c r="BU177" i="269"/>
  <c r="N26" i="220"/>
  <c r="BR241" i="269"/>
  <c r="BT178" i="269"/>
  <c r="BT174" i="269"/>
  <c r="BS195" i="269"/>
  <c r="BS236" i="269"/>
  <c r="BQ232" i="269"/>
  <c r="BR201" i="269"/>
  <c r="BO212" i="269"/>
  <c r="BR214" i="269"/>
  <c r="BN238" i="269"/>
  <c r="BS174" i="269"/>
  <c r="BN240" i="269"/>
  <c r="T243" i="269"/>
  <c r="BO182" i="269"/>
  <c r="BR210" i="269"/>
  <c r="BU207" i="269"/>
  <c r="BR235" i="269"/>
  <c r="BR231" i="269"/>
  <c r="AY244" i="269"/>
  <c r="BO244" i="269"/>
  <c r="BO190" i="269"/>
  <c r="BC243" i="269"/>
  <c r="BU241" i="269"/>
  <c r="P12" i="220"/>
  <c r="BQ221" i="269"/>
  <c r="BN229" i="269"/>
  <c r="BW189" i="269"/>
  <c r="P22" i="220"/>
  <c r="W243" i="269"/>
  <c r="BT177" i="269"/>
  <c r="O25" i="220"/>
  <c r="BT194" i="269"/>
  <c r="BR224" i="269"/>
  <c r="BP195" i="269"/>
  <c r="BO234" i="269"/>
  <c r="BU186" i="269"/>
  <c r="BU224" i="269"/>
  <c r="BV183" i="269"/>
  <c r="BS241" i="269"/>
  <c r="BP212" i="269"/>
  <c r="BR219" i="269"/>
  <c r="J243" i="269"/>
  <c r="BO177" i="269"/>
  <c r="BW187" i="269"/>
  <c r="BR174" i="269"/>
  <c r="BP216" i="269"/>
  <c r="BR244" i="269"/>
  <c r="BT221" i="269"/>
  <c r="AZ243" i="269"/>
  <c r="G244" i="269"/>
  <c r="Z243" i="269"/>
  <c r="BS230" i="269"/>
  <c r="W244" i="269"/>
  <c r="BP210" i="269"/>
  <c r="BV218" i="269"/>
  <c r="N243" i="269"/>
  <c r="BN210" i="269"/>
  <c r="BL243" i="269"/>
  <c r="BV204" i="269"/>
  <c r="BQ206" i="269"/>
  <c r="BS183" i="269"/>
  <c r="S243" i="269"/>
  <c r="BQ174" i="269"/>
  <c r="BV214" i="269"/>
  <c r="BS220" i="269"/>
  <c r="BS222" i="269"/>
  <c r="V243" i="269"/>
  <c r="BV219" i="269"/>
  <c r="BE243" i="269"/>
  <c r="BW174" i="269"/>
  <c r="P243" i="269"/>
  <c r="BS229" i="269"/>
  <c r="BP181" i="269"/>
  <c r="BS210" i="269"/>
  <c r="BW244" i="269"/>
  <c r="BS200" i="269"/>
  <c r="BR194" i="269"/>
  <c r="BQ201" i="269"/>
  <c r="BH244" i="269"/>
  <c r="O7" i="220"/>
  <c r="BW175" i="269"/>
  <c r="BO199" i="269"/>
  <c r="BQ228" i="269"/>
  <c r="AR244" i="269"/>
  <c r="AH243" i="269"/>
  <c r="BP213" i="269"/>
  <c r="BT205" i="269"/>
  <c r="O42" i="220"/>
  <c r="BN241" i="269"/>
  <c r="BN205" i="269"/>
  <c r="BU211" i="269"/>
  <c r="BV182" i="269"/>
  <c r="BP187" i="269"/>
  <c r="BN178" i="269"/>
  <c r="BS180" i="269"/>
  <c r="AO244" i="269"/>
  <c r="BQ175" i="269"/>
  <c r="BS201" i="269"/>
  <c r="BC244" i="269"/>
  <c r="BQ209" i="269"/>
  <c r="BV190" i="269"/>
  <c r="BW217" i="269"/>
  <c r="O15" i="220"/>
  <c r="BQ192" i="269"/>
  <c r="BS197" i="269"/>
  <c r="BV228" i="269"/>
  <c r="H244" i="269"/>
  <c r="BN200" i="269"/>
  <c r="O50" i="220"/>
  <c r="N30" i="220"/>
  <c r="AN244" i="269"/>
  <c r="BQ233" i="269"/>
  <c r="BV177" i="269"/>
  <c r="BN173" i="269"/>
  <c r="BS181" i="269"/>
  <c r="BR234" i="269"/>
  <c r="BU204" i="269"/>
  <c r="BS218" i="269"/>
  <c r="BN207" i="269"/>
  <c r="AW244" i="269"/>
  <c r="BT231" i="269"/>
  <c r="BT235" i="269"/>
  <c r="O23" i="220"/>
  <c r="BN179" i="269"/>
  <c r="BS176" i="269"/>
  <c r="BU181" i="269"/>
  <c r="BS233" i="269"/>
  <c r="BP192" i="269"/>
  <c r="BO223" i="269"/>
  <c r="BQ242" i="269"/>
  <c r="BT216" i="269"/>
  <c r="BU213" i="269"/>
  <c r="BU173" i="269"/>
  <c r="BW178" i="269"/>
  <c r="Q243" i="269"/>
  <c r="BS212" i="269"/>
  <c r="O16" i="220"/>
  <c r="BW191" i="269"/>
  <c r="BQ226" i="269"/>
  <c r="BN215" i="269"/>
  <c r="BW231" i="269"/>
  <c r="BW235" i="269"/>
  <c r="BQ244" i="269"/>
  <c r="BS240" i="269"/>
  <c r="BN183" i="269"/>
  <c r="BG244" i="269"/>
  <c r="N38" i="220"/>
  <c r="BV241" i="269"/>
  <c r="BV173" i="269"/>
  <c r="BO230" i="269"/>
  <c r="BW239" i="269"/>
  <c r="BP182" i="269"/>
  <c r="BV187" i="269"/>
  <c r="BV195" i="269"/>
  <c r="BU183" i="269"/>
  <c r="BW228" i="269"/>
  <c r="BN197" i="269"/>
  <c r="BW222" i="269"/>
  <c r="BT232" i="269"/>
  <c r="BT218" i="269"/>
  <c r="N39" i="220"/>
  <c r="BP220" i="269"/>
  <c r="BT211" i="269"/>
  <c r="AT244" i="269"/>
  <c r="BS231" i="269"/>
  <c r="BS235" i="269"/>
  <c r="BV221" i="269"/>
  <c r="BV242" i="269"/>
  <c r="BU244" i="269"/>
  <c r="BV194" i="269"/>
  <c r="O26" i="220"/>
  <c r="BQ204" i="269"/>
  <c r="BT175" i="269"/>
  <c r="BR213" i="269"/>
  <c r="BT226" i="269"/>
  <c r="AR243" i="269"/>
  <c r="BU189" i="269"/>
  <c r="BR240" i="269"/>
  <c r="BV188" i="269"/>
  <c r="BQ197" i="269"/>
  <c r="BR221" i="269"/>
  <c r="BW210" i="269"/>
  <c r="BN174" i="269"/>
  <c r="BV191" i="269"/>
  <c r="BN230" i="269"/>
  <c r="BV185" i="269"/>
  <c r="BP193" i="269"/>
  <c r="N43" i="220"/>
  <c r="BT193" i="269"/>
  <c r="BP205" i="269"/>
  <c r="BU214" i="269"/>
  <c r="BU210" i="269"/>
  <c r="BT197" i="269"/>
  <c r="AF244" i="269"/>
  <c r="P14" i="220"/>
  <c r="BP236" i="269"/>
  <c r="BO187" i="269"/>
  <c r="BU219" i="269"/>
  <c r="BT210" i="269"/>
  <c r="BR237" i="269"/>
  <c r="BO216" i="269"/>
  <c r="BW206" i="269"/>
  <c r="I244" i="269"/>
  <c r="N29" i="220"/>
  <c r="BI243" i="269"/>
  <c r="BU240" i="269"/>
  <c r="P51" i="220"/>
  <c r="BU229" i="269"/>
  <c r="BU220" i="269"/>
  <c r="BQ222" i="269"/>
  <c r="BU184" i="269"/>
  <c r="BT176" i="269"/>
  <c r="X244" i="269"/>
  <c r="BP204" i="269"/>
  <c r="BT225" i="269"/>
  <c r="BS214" i="269"/>
  <c r="BR202" i="269"/>
  <c r="BS244" i="269"/>
  <c r="BT208" i="269"/>
  <c r="BU228" i="269"/>
  <c r="BN243" i="269"/>
  <c r="BF243" i="269"/>
  <c r="BT217" i="269"/>
  <c r="BT199" i="269"/>
  <c r="BV217" i="269"/>
  <c r="BN211" i="269"/>
  <c r="BT228" i="269"/>
  <c r="BU215" i="269"/>
  <c r="BO205" i="269"/>
  <c r="BV209" i="269"/>
  <c r="BQ212" i="269"/>
  <c r="AP244" i="269"/>
  <c r="BO201" i="269"/>
  <c r="BQ235" i="269"/>
  <c r="BQ231" i="269"/>
  <c r="O51" i="220"/>
  <c r="BP214" i="269"/>
  <c r="BU174" i="269"/>
  <c r="AB244" i="269"/>
  <c r="BO193" i="269"/>
  <c r="BP230" i="269"/>
  <c r="BQ186" i="269"/>
  <c r="BB243" i="269"/>
  <c r="BN204" i="269"/>
  <c r="BP178" i="269"/>
  <c r="BT189" i="269"/>
  <c r="BW207" i="269"/>
  <c r="BN236" i="269"/>
  <c r="BT243" i="269"/>
  <c r="BN209" i="269"/>
  <c r="O39" i="220"/>
  <c r="BV212" i="269"/>
  <c r="BN190" i="269"/>
  <c r="BU237" i="269"/>
  <c r="BO192" i="269"/>
  <c r="BP224" i="269"/>
  <c r="BW227" i="269"/>
  <c r="BW216" i="269"/>
  <c r="BQ234" i="269"/>
  <c r="BO237" i="269"/>
  <c r="BP179" i="269"/>
  <c r="BN188" i="269"/>
  <c r="BN218" i="269"/>
  <c r="AC243" i="269"/>
  <c r="BT201" i="269"/>
  <c r="BQ191" i="269"/>
  <c r="BS191" i="269"/>
  <c r="BN184" i="269"/>
  <c r="BP232" i="269"/>
  <c r="BR225" i="269"/>
  <c r="BO200" i="269"/>
  <c r="U244" i="269"/>
  <c r="BQ179" i="269"/>
  <c r="BW214" i="269"/>
  <c r="AL243" i="269"/>
  <c r="BW176" i="269"/>
  <c r="BT198" i="269"/>
  <c r="BS190" i="269"/>
  <c r="BT185" i="269"/>
  <c r="BR233" i="269"/>
  <c r="I243" i="269"/>
  <c r="BS232" i="269"/>
  <c r="BW179" i="269"/>
  <c r="AB243" i="269"/>
  <c r="BO224" i="269"/>
  <c r="BO214" i="269"/>
  <c r="BA244" i="269"/>
  <c r="P23" i="220"/>
  <c r="BT204" i="269"/>
  <c r="N40" i="220"/>
  <c r="BQ237" i="269"/>
  <c r="BN192" i="269"/>
  <c r="BT196" i="269"/>
  <c r="BT187" i="269"/>
  <c r="BV208" i="269"/>
  <c r="BN195" i="269"/>
  <c r="P13" i="220"/>
  <c r="BP202" i="269"/>
  <c r="BR197" i="269"/>
  <c r="BW230" i="269"/>
  <c r="BU227" i="269"/>
  <c r="AM244" i="269"/>
  <c r="BN203" i="269"/>
  <c r="O46" i="220"/>
  <c r="BO207" i="269"/>
  <c r="P26" i="220"/>
  <c r="BU180" i="269"/>
  <c r="BQ194" i="269"/>
  <c r="BS193" i="269"/>
  <c r="BR239" i="269"/>
  <c r="BR208" i="269"/>
  <c r="O244" i="269"/>
  <c r="BP223" i="269"/>
  <c r="BR173" i="269"/>
  <c r="BU239" i="269"/>
  <c r="BS194" i="269"/>
  <c r="H243" i="269"/>
  <c r="BB244" i="269"/>
  <c r="BV230" i="269"/>
  <c r="L244" i="269"/>
  <c r="BV211" i="269"/>
  <c r="O22" i="220"/>
  <c r="BW240" i="269"/>
  <c r="BS226" i="269"/>
  <c r="BW241" i="269"/>
  <c r="BT173" i="269"/>
  <c r="BW209" i="269"/>
  <c r="BT206" i="269"/>
  <c r="AK243" i="269"/>
  <c r="BW186" i="269"/>
  <c r="BQ229" i="269"/>
  <c r="BN185" i="269"/>
  <c r="AQ243" i="269"/>
  <c r="BU178" i="269"/>
  <c r="BV220" i="269"/>
  <c r="BO176" i="269"/>
  <c r="BR243" i="269"/>
  <c r="P25" i="220"/>
  <c r="AA243" i="269"/>
  <c r="BQ219" i="269"/>
  <c r="BV174" i="269"/>
  <c r="BS178" i="269"/>
  <c r="BV244" i="269"/>
  <c r="Y243" i="269"/>
  <c r="N25" i="220"/>
  <c r="BV236" i="269"/>
  <c r="AQ244" i="269"/>
  <c r="BW198" i="269"/>
  <c r="R243" i="269"/>
  <c r="BP228" i="269"/>
  <c r="BV225" i="269"/>
  <c r="BT244" i="269"/>
  <c r="BP176" i="269"/>
  <c r="BW242" i="269"/>
  <c r="O19" i="220"/>
  <c r="BN193" i="269"/>
  <c r="BS223" i="269"/>
  <c r="BP206" i="269"/>
  <c r="O243" i="269"/>
  <c r="BW201" i="269"/>
  <c r="BT242" i="269"/>
  <c r="BW203" i="269"/>
  <c r="BS173" i="269"/>
  <c r="BQ193" i="269"/>
  <c r="BS243" i="269"/>
  <c r="BU208" i="269"/>
  <c r="BQ187" i="269"/>
  <c r="O49" i="220"/>
  <c r="BW213" i="269"/>
  <c r="BP241" i="269"/>
  <c r="BW225" i="269"/>
  <c r="BV189" i="269"/>
  <c r="U243" i="269"/>
  <c r="BO242" i="269"/>
  <c r="BU203" i="269"/>
  <c r="AF243" i="269"/>
  <c r="N11" i="220"/>
  <c r="BN198" i="269"/>
  <c r="V244" i="269"/>
  <c r="BO236" i="269"/>
  <c r="BR236" i="269"/>
  <c r="N34" i="220"/>
  <c r="BR238" i="269"/>
  <c r="BQ200" i="269"/>
  <c r="AX244" i="269"/>
  <c r="BQ180" i="269"/>
  <c r="BP221" i="269"/>
  <c r="BU194" i="269"/>
  <c r="BP197" i="269"/>
  <c r="BN228" i="269"/>
  <c r="BO179" i="269"/>
  <c r="N32" i="220"/>
  <c r="BQ173" i="269"/>
  <c r="BT202" i="269"/>
  <c r="BV227" i="269"/>
  <c r="O41" i="220"/>
  <c r="N36" i="220"/>
  <c r="O20" i="220"/>
  <c r="AE244" i="269"/>
  <c r="BU233" i="269"/>
  <c r="BT181" i="269"/>
  <c r="BP239" i="269"/>
  <c r="BR216" i="269"/>
  <c r="BP243" i="269"/>
  <c r="BN224" i="269"/>
  <c r="BN180" i="269"/>
  <c r="N42" i="220"/>
  <c r="BV184" i="269"/>
  <c r="BV192" i="269"/>
  <c r="BW220" i="269"/>
  <c r="BO194" i="269"/>
  <c r="BS204" i="269"/>
  <c r="BT200" i="269"/>
  <c r="BR209" i="269"/>
  <c r="BU191" i="269"/>
  <c r="BV234" i="269"/>
  <c r="AT243" i="269"/>
  <c r="BQ196" i="269"/>
  <c r="BR178" i="269"/>
  <c r="BQ183" i="269"/>
  <c r="BN181" i="269"/>
  <c r="BO210" i="269"/>
  <c r="BW212" i="269"/>
  <c r="BS175" i="269"/>
  <c r="BP238" i="269"/>
  <c r="AA244" i="269"/>
  <c r="BS188" i="269"/>
  <c r="BW184" i="269"/>
  <c r="BO189" i="269"/>
  <c r="BP227" i="269"/>
  <c r="BW195" i="269"/>
  <c r="BT237" i="269"/>
  <c r="BO208" i="269"/>
  <c r="BR227" i="269"/>
  <c r="AO243" i="269"/>
  <c r="BW233" i="269"/>
  <c r="R244" i="269"/>
  <c r="BQ239" i="269"/>
  <c r="BW180" i="269"/>
  <c r="BS211" i="269"/>
  <c r="BO175" i="269"/>
  <c r="O43" i="220"/>
  <c r="BO173" i="269"/>
  <c r="BP199" i="269"/>
  <c r="BW199" i="269"/>
  <c r="BP186" i="269"/>
  <c r="BT180" i="269"/>
  <c r="BU185" i="269"/>
  <c r="BN237" i="269"/>
  <c r="AI243" i="269"/>
  <c r="BO198" i="269"/>
  <c r="BN201" i="269"/>
  <c r="BW208" i="269"/>
  <c r="BU193" i="269"/>
  <c r="BT234" i="269"/>
  <c r="BS225" i="269"/>
  <c r="BN221" i="269"/>
  <c r="BP229" i="269"/>
  <c r="BV181" i="269"/>
  <c r="BV203" i="269"/>
  <c r="O48" i="220"/>
  <c r="BO202" i="269"/>
  <c r="BS187" i="269"/>
  <c r="BU236" i="269"/>
  <c r="BO206" i="269"/>
  <c r="BT190" i="269"/>
  <c r="BQ216" i="269"/>
  <c r="BV178" i="269"/>
  <c r="BQ185" i="269"/>
  <c r="BW197" i="269"/>
  <c r="BR230" i="269"/>
  <c r="BQ224" i="269"/>
  <c r="O13" i="220"/>
  <c r="BR229" i="269"/>
  <c r="BQ184" i="269"/>
  <c r="BT212" i="269"/>
  <c r="BR226" i="269"/>
  <c r="BQ213" i="269"/>
  <c r="BS198" i="269"/>
  <c r="BK244" i="269"/>
  <c r="BQ230" i="269"/>
  <c r="P33" i="220"/>
  <c r="BN239" i="269"/>
  <c r="BQ189" i="269"/>
  <c r="BP240" i="269"/>
  <c r="T244" i="269"/>
  <c r="BP203" i="269"/>
  <c r="BN175" i="269"/>
  <c r="BO227" i="269"/>
  <c r="BW229" i="269"/>
  <c r="AU243" i="269"/>
  <c r="BR203" i="269"/>
  <c r="BQ215" i="269"/>
  <c r="BS237" i="269"/>
  <c r="BU234" i="269"/>
  <c r="BQ176" i="269"/>
  <c r="AG244" i="269"/>
  <c r="BQ203" i="269"/>
  <c r="BS189" i="269"/>
  <c r="P17" i="220"/>
  <c r="BR192" i="269"/>
  <c r="BT214" i="269"/>
  <c r="BW215" i="269"/>
  <c r="Z244" i="269"/>
  <c r="BR205" i="269"/>
  <c r="BU187" i="269"/>
  <c r="BU222" i="269"/>
  <c r="BS205" i="269"/>
  <c r="BN222" i="269"/>
  <c r="BS216" i="269"/>
  <c r="BD244" i="269"/>
  <c r="BR232" i="269"/>
  <c r="BW202" i="269"/>
  <c r="BR222" i="269"/>
  <c r="BO240" i="269"/>
  <c r="BT213" i="269"/>
  <c r="BV186" i="269"/>
  <c r="AS244" i="269"/>
  <c r="BN177" i="269"/>
  <c r="BO219" i="269"/>
  <c r="BR217" i="269"/>
  <c r="BP211" i="269"/>
  <c r="AD243" i="269"/>
  <c r="BK243" i="269"/>
  <c r="BT209" i="269"/>
  <c r="BU200" i="269"/>
  <c r="BT222" i="269"/>
  <c r="BS185" i="269"/>
  <c r="BR195" i="269"/>
  <c r="BP183" i="269"/>
  <c r="BU201" i="269"/>
  <c r="BE244" i="269"/>
  <c r="BS184" i="269"/>
  <c r="BR186" i="269"/>
  <c r="BU198" i="269"/>
  <c r="BS203" i="269"/>
  <c r="BW193" i="269"/>
  <c r="BO220" i="269"/>
  <c r="N28" i="220"/>
  <c r="BU243" i="269"/>
  <c r="BO196" i="269"/>
  <c r="BQ220" i="269"/>
  <c r="BP225" i="269"/>
  <c r="BQ211" i="269"/>
  <c r="BT207" i="269"/>
  <c r="BO243" i="269"/>
  <c r="N44" i="220"/>
  <c r="BU197" i="269"/>
  <c r="BP191" i="269"/>
  <c r="BN242" i="269"/>
  <c r="BQ181" i="269"/>
  <c r="BR200" i="269"/>
  <c r="BN235" i="269"/>
  <c r="BN231" i="269"/>
  <c r="BV237" i="269"/>
  <c r="BV201" i="269"/>
  <c r="BN225" i="269"/>
  <c r="M243" i="269"/>
  <c r="BU218" i="269"/>
  <c r="BV206" i="269"/>
  <c r="BO188" i="269"/>
  <c r="BW196" i="269"/>
  <c r="N10" i="220"/>
  <c r="BQ236" i="269"/>
  <c r="BO203" i="269"/>
  <c r="N33" i="220"/>
  <c r="BP175" i="269"/>
  <c r="BW185" i="269"/>
  <c r="N31" i="220"/>
  <c r="BN217" i="269"/>
  <c r="BR179" i="269"/>
  <c r="BT223" i="269"/>
  <c r="BV200" i="269"/>
  <c r="BT184" i="269"/>
  <c r="BP242" i="269"/>
  <c r="BU230" i="269"/>
  <c r="BQ241" i="269"/>
  <c r="BT215" i="269"/>
  <c r="BU196" i="269"/>
  <c r="BU216" i="269"/>
  <c r="BT219" i="269"/>
  <c r="BT239" i="269"/>
  <c r="BW218" i="269"/>
  <c r="BO215" i="269"/>
  <c r="BV202" i="269"/>
  <c r="BV197" i="269"/>
  <c r="AN243" i="269"/>
  <c r="BJ243" i="269"/>
  <c r="BR180" i="269"/>
  <c r="BU209" i="269"/>
  <c r="BP235" i="269"/>
  <c r="BP231" i="269"/>
  <c r="BO185" i="269"/>
  <c r="BO195" i="269"/>
  <c r="BP208" i="269"/>
  <c r="BW224" i="269"/>
  <c r="BU188" i="269"/>
  <c r="BO238" i="269"/>
  <c r="BN189" i="269"/>
  <c r="BQ238" i="269"/>
  <c r="BQ205" i="269"/>
  <c r="BW232" i="269"/>
  <c r="BR184" i="269"/>
  <c r="BS179" i="269"/>
  <c r="BO222" i="269"/>
  <c r="P24" i="220"/>
  <c r="BS239" i="269"/>
  <c r="BN233" i="269"/>
  <c r="BO231" i="269"/>
  <c r="BO235" i="269"/>
  <c r="BQ223" i="269"/>
  <c r="BS215" i="269"/>
  <c r="BT230" i="269"/>
  <c r="BR177" i="269"/>
  <c r="BW219" i="269"/>
  <c r="BR187" i="269"/>
  <c r="BW226" i="269"/>
  <c r="BV198" i="269"/>
  <c r="BT224" i="269"/>
  <c r="BN186" i="269"/>
  <c r="K244" i="269"/>
  <c r="P27" i="220"/>
  <c r="BV207" i="269"/>
  <c r="AH244" i="269"/>
  <c r="BH243" i="269"/>
  <c r="BS20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R12" i="220" a="1"/>
  <c r="R45" i="220" a="1"/>
  <c r="R8" i="220" a="1"/>
  <c r="S16" i="220" a="1"/>
  <c r="R18" i="220" a="1"/>
  <c r="R7" i="220" a="1"/>
  <c r="R15" i="220" a="1"/>
  <c r="R51" i="220" a="1"/>
  <c r="Q25" i="220" a="1"/>
  <c r="R49" i="220" a="1"/>
  <c r="R20" i="220" a="1"/>
  <c r="Q22" i="220" a="1"/>
  <c r="S18" i="220" a="1"/>
  <c r="R13" i="220" a="1"/>
  <c r="Q10" i="220" a="1"/>
  <c r="S24" i="220" a="1"/>
  <c r="Q23" i="220" a="1"/>
  <c r="Q26" i="220" a="1"/>
  <c r="R50" i="220" a="1"/>
  <c r="R46" i="220" a="1"/>
  <c r="S25" i="220" a="1"/>
  <c r="Q11" i="220" a="1"/>
  <c r="Q21" i="220" a="1"/>
  <c r="Q24" i="220" a="1"/>
  <c r="S15" i="220" a="1"/>
  <c r="R9" i="220" a="1"/>
  <c r="S12" i="220" a="1"/>
  <c r="S22" i="220" a="1"/>
  <c r="R25" i="220" a="1"/>
  <c r="R16" i="220" a="1"/>
  <c r="S14" i="220" a="1"/>
  <c r="S23" i="220" a="1"/>
  <c r="S26" i="220" a="1"/>
  <c r="R48" i="220" a="1"/>
  <c r="S17" i="220" a="1"/>
  <c r="R17" i="220" a="1"/>
  <c r="R47" i="220" a="1"/>
  <c r="R23" i="220" a="1"/>
  <c r="S51" i="220" a="1"/>
  <c r="R24" i="220" a="1"/>
  <c r="R14" i="220" a="1"/>
  <c r="R26" i="220" a="1"/>
  <c r="S13" i="220" a="1"/>
  <c r="R22" i="220" a="1"/>
  <c r="R19" i="220" a="1"/>
  <c r="R19" i="220" l="1"/>
  <c r="R22" i="220"/>
  <c r="S13" i="220"/>
  <c r="R98" i="270" s="1"/>
  <c r="S98" i="270" s="1"/>
  <c r="R26" i="220"/>
  <c r="R14" i="220"/>
  <c r="R24" i="220"/>
  <c r="S51" i="220"/>
  <c r="R78" i="270" s="1"/>
  <c r="S78" i="270" s="1"/>
  <c r="R23" i="220"/>
  <c r="R47" i="220"/>
  <c r="R17" i="220"/>
  <c r="S17" i="220"/>
  <c r="R106" i="270" s="1"/>
  <c r="S106" i="270" s="1"/>
  <c r="R48" i="220"/>
  <c r="S26" i="220"/>
  <c r="S23" i="220"/>
  <c r="S14" i="220"/>
  <c r="R17" i="270" s="1"/>
  <c r="S17" i="270" s="1"/>
  <c r="R16" i="220"/>
  <c r="R20" i="270" s="1"/>
  <c r="S20" i="270" s="1"/>
  <c r="R25" i="220"/>
  <c r="S22" i="220"/>
  <c r="S12" i="220"/>
  <c r="R9" i="220"/>
  <c r="S15" i="220"/>
  <c r="Q24" i="220"/>
  <c r="Q21" i="220"/>
  <c r="R111" i="270" s="1"/>
  <c r="S111" i="270" s="1"/>
  <c r="Q11" i="220"/>
  <c r="R11" i="270" s="1"/>
  <c r="S11" i="270" s="1"/>
  <c r="S25" i="220"/>
  <c r="R46" i="220"/>
  <c r="R66" i="270" s="1"/>
  <c r="S66" i="270" s="1"/>
  <c r="R50" i="220"/>
  <c r="Q26" i="220"/>
  <c r="Q23" i="220"/>
  <c r="S24" i="220"/>
  <c r="Q10" i="220"/>
  <c r="R10" i="270" s="1"/>
  <c r="R13" i="220"/>
  <c r="R97" i="270" s="1"/>
  <c r="S97" i="270" s="1"/>
  <c r="S18" i="220"/>
  <c r="Q22" i="220"/>
  <c r="R20" i="220"/>
  <c r="R110" i="270" s="1"/>
  <c r="S110" i="270" s="1"/>
  <c r="R49" i="220"/>
  <c r="Q25" i="220"/>
  <c r="R51" i="220"/>
  <c r="R15" i="220"/>
  <c r="R18" i="270" s="1"/>
  <c r="R7" i="220"/>
  <c r="R7" i="270" s="1"/>
  <c r="S7" i="270" s="1"/>
  <c r="R18" i="220"/>
  <c r="R107" i="270" s="1"/>
  <c r="S107" i="270" s="1"/>
  <c r="S16" i="220"/>
  <c r="R21" i="270" s="1"/>
  <c r="S21" i="270" s="1"/>
  <c r="R8" i="220"/>
  <c r="R8" i="270" s="1"/>
  <c r="S8" i="270" s="1"/>
  <c r="R45" i="220"/>
  <c r="R12" i="220"/>
  <c r="R24" i="270"/>
  <c r="S24" i="270" s="1"/>
  <c r="S190" i="270" s="1"/>
  <c r="R149" i="270"/>
  <c r="S149" i="270" s="1"/>
  <c r="S232" i="270" s="1"/>
  <c r="R67" i="270"/>
  <c r="R150" i="270"/>
  <c r="S150" i="270" s="1"/>
  <c r="R105" i="270"/>
  <c r="S105" i="270" s="1"/>
  <c r="R22" i="270"/>
  <c r="R14" i="270"/>
  <c r="R180" i="270" s="1"/>
  <c r="R102" i="270"/>
  <c r="S102" i="270" s="1"/>
  <c r="R19" i="270"/>
  <c r="R109" i="270"/>
  <c r="S109" i="270" s="1"/>
  <c r="R26" i="270"/>
  <c r="G195" i="269"/>
  <c r="R232" i="270" l="1"/>
  <c r="R104" i="270"/>
  <c r="S104" i="270" s="1"/>
  <c r="S187" i="270" s="1"/>
  <c r="R93" i="270"/>
  <c r="S93" i="270" s="1"/>
  <c r="R190" i="270"/>
  <c r="R91" i="270"/>
  <c r="R28" i="270"/>
  <c r="R194" i="270" s="1"/>
  <c r="Q78" i="270"/>
  <c r="R100" i="270"/>
  <c r="S100" i="270" s="1"/>
  <c r="S183" i="270" s="1"/>
  <c r="R101" i="270"/>
  <c r="S101" i="270" s="1"/>
  <c r="R148" i="270"/>
  <c r="S148" i="270" s="1"/>
  <c r="R65" i="270"/>
  <c r="R151" i="270"/>
  <c r="S151" i="270" s="1"/>
  <c r="R68" i="270"/>
  <c r="R96" i="270"/>
  <c r="S96" i="270" s="1"/>
  <c r="R13" i="270"/>
  <c r="R15" i="270"/>
  <c r="R181" i="270" s="1"/>
  <c r="R27" i="270"/>
  <c r="R193" i="270" s="1"/>
  <c r="R94" i="270"/>
  <c r="S94" i="270" s="1"/>
  <c r="S177" i="270" s="1"/>
  <c r="R90" i="270"/>
  <c r="S90" i="270" s="1"/>
  <c r="S173" i="270" s="1"/>
  <c r="R160" i="270"/>
  <c r="R77" i="270"/>
  <c r="R92" i="270"/>
  <c r="S92" i="270" s="1"/>
  <c r="R9" i="270"/>
  <c r="R103" i="270"/>
  <c r="S103" i="270" s="1"/>
  <c r="S186" i="270" s="1"/>
  <c r="R161" i="270"/>
  <c r="S161" i="270" s="1"/>
  <c r="S244" i="270" s="1"/>
  <c r="R23" i="270"/>
  <c r="R12" i="270"/>
  <c r="R95" i="270"/>
  <c r="S95" i="270" s="1"/>
  <c r="R108" i="270"/>
  <c r="S108" i="270" s="1"/>
  <c r="R25" i="270"/>
  <c r="R16" i="270"/>
  <c r="R99" i="270"/>
  <c r="S99" i="270" s="1"/>
  <c r="Q161" i="270"/>
  <c r="R192" i="270"/>
  <c r="S26" i="270"/>
  <c r="S192" i="270" s="1"/>
  <c r="S19" i="270"/>
  <c r="S185" i="270" s="1"/>
  <c r="R185" i="270"/>
  <c r="R233" i="270"/>
  <c r="S67" i="270"/>
  <c r="S233" i="270" s="1"/>
  <c r="S22" i="270"/>
  <c r="S188" i="270" s="1"/>
  <c r="R188" i="270"/>
  <c r="S91" i="270"/>
  <c r="S174" i="270" s="1"/>
  <c r="R174" i="270"/>
  <c r="S14" i="270"/>
  <c r="S180" i="270" s="1"/>
  <c r="S18" i="270"/>
  <c r="S10" i="270"/>
  <c r="K415" i="272"/>
  <c r="F415" i="272"/>
  <c r="R244" i="270" l="1"/>
  <c r="R173" i="270"/>
  <c r="R176" i="270"/>
  <c r="S176" i="270"/>
  <c r="S28" i="270"/>
  <c r="S194" i="270" s="1"/>
  <c r="R187" i="270"/>
  <c r="Q244" i="270"/>
  <c r="S15" i="270"/>
  <c r="S181" i="270" s="1"/>
  <c r="S27" i="270"/>
  <c r="S193" i="270" s="1"/>
  <c r="R184" i="270"/>
  <c r="R186" i="270"/>
  <c r="R183" i="270"/>
  <c r="S184" i="270"/>
  <c r="R182" i="270"/>
  <c r="S16" i="270"/>
  <c r="S182" i="270" s="1"/>
  <c r="S12" i="270"/>
  <c r="S178" i="270" s="1"/>
  <c r="R178" i="270"/>
  <c r="S160" i="270"/>
  <c r="Q160" i="270"/>
  <c r="S68" i="270"/>
  <c r="S234" i="270" s="1"/>
  <c r="R234" i="270"/>
  <c r="R191" i="270"/>
  <c r="S25" i="270"/>
  <c r="S191" i="270" s="1"/>
  <c r="R189" i="270"/>
  <c r="S23" i="270"/>
  <c r="S189" i="270" s="1"/>
  <c r="S9" i="270"/>
  <c r="S175" i="270" s="1"/>
  <c r="R175" i="270"/>
  <c r="R177" i="270"/>
  <c r="R179" i="270"/>
  <c r="S13" i="270"/>
  <c r="S179" i="270" s="1"/>
  <c r="R231" i="270"/>
  <c r="S65" i="270"/>
  <c r="S231" i="270" s="1"/>
  <c r="S77" i="270"/>
  <c r="Q77" i="270"/>
  <c r="R243" i="270"/>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AE22" i="269"/>
  <c r="C45" i="271"/>
  <c r="AB107" i="269"/>
  <c r="Q73" i="269"/>
  <c r="AB148" i="269"/>
  <c r="AU27" i="269"/>
  <c r="AB142" i="269"/>
  <c r="I95" i="269"/>
  <c r="N78" i="270"/>
  <c r="AY45" i="269"/>
  <c r="Y59" i="269"/>
  <c r="Q61" i="269"/>
  <c r="Q28" i="220" a="1"/>
  <c r="X106" i="269"/>
  <c r="AG44" i="269"/>
  <c r="AD94" i="269"/>
  <c r="AG14" i="269"/>
  <c r="AN58" i="269"/>
  <c r="AA48" i="269"/>
  <c r="Z131" i="269"/>
  <c r="AH46" i="269"/>
  <c r="BK116" i="269"/>
  <c r="AY105" i="269"/>
  <c r="AX45" i="269"/>
  <c r="J70" i="269"/>
  <c r="Y49" i="269"/>
  <c r="AY13" i="269"/>
  <c r="BD8" i="269"/>
  <c r="W57" i="269"/>
  <c r="BI105" i="269"/>
  <c r="AE152" i="269"/>
  <c r="AJ149" i="269"/>
  <c r="T101" i="269"/>
  <c r="AE26" i="269"/>
  <c r="AV125" i="269"/>
  <c r="C22" i="271"/>
  <c r="BD57" i="269"/>
  <c r="AM127" i="269"/>
  <c r="AJ122" i="269"/>
  <c r="AD145" i="269"/>
  <c r="V27" i="269"/>
  <c r="AR74" i="269"/>
  <c r="BI133" i="269"/>
  <c r="P10" i="269"/>
  <c r="BJ8" i="269"/>
  <c r="BM55" i="269"/>
  <c r="G136" i="269"/>
  <c r="BF15" i="269"/>
  <c r="S15" i="269"/>
  <c r="AK47" i="269"/>
  <c r="R140" i="269"/>
  <c r="AV145" i="269"/>
  <c r="S116" i="269"/>
  <c r="Q52" i="269"/>
  <c r="AX116" i="269"/>
  <c r="I111" i="269"/>
  <c r="AL22" i="269"/>
  <c r="AU125" i="269"/>
  <c r="O94" i="269"/>
  <c r="AK112" i="269"/>
  <c r="T57" i="269"/>
  <c r="K123" i="269"/>
  <c r="AT101" i="269"/>
  <c r="AQ127" i="269"/>
  <c r="M53" i="269"/>
  <c r="V134" i="269"/>
  <c r="AE97" i="269"/>
  <c r="L161" i="270"/>
  <c r="AS159" i="269"/>
  <c r="X139" i="269"/>
  <c r="N126" i="269"/>
  <c r="L133" i="269"/>
  <c r="AY67" i="269"/>
  <c r="AZ132" i="269"/>
  <c r="AK51" i="269"/>
  <c r="L21" i="269"/>
  <c r="BA101" i="269"/>
  <c r="AB65" i="269"/>
  <c r="AB9" i="269"/>
  <c r="AU56" i="269"/>
  <c r="AZ21" i="269"/>
  <c r="AH15" i="269"/>
  <c r="AM65" i="269"/>
  <c r="AU137" i="269"/>
  <c r="BD126" i="269"/>
  <c r="AV136" i="269"/>
  <c r="AG75" i="269"/>
  <c r="T67" i="269"/>
  <c r="U7" i="269"/>
  <c r="AQ159" i="269"/>
  <c r="AD97" i="269"/>
  <c r="AI127" i="269"/>
  <c r="S55" i="269"/>
  <c r="BJ145" i="269"/>
  <c r="AN119" i="269"/>
  <c r="AG132" i="269"/>
  <c r="S44" i="269"/>
  <c r="BE138" i="269"/>
  <c r="G120" i="269"/>
  <c r="R23" i="269"/>
  <c r="C44" i="271"/>
  <c r="J98" i="269"/>
  <c r="O96" i="269"/>
  <c r="AP21" i="269"/>
  <c r="BI56" i="269"/>
  <c r="BG154" i="269"/>
  <c r="BM46" i="269"/>
  <c r="AD63" i="269"/>
  <c r="F7" i="271"/>
  <c r="AZ102" i="269"/>
  <c r="AY112" i="269"/>
  <c r="S157" i="269"/>
  <c r="K57" i="269"/>
  <c r="AI100" i="269"/>
  <c r="AO154" i="269"/>
  <c r="AO151" i="269"/>
  <c r="AS121" i="269"/>
  <c r="T74" i="269"/>
  <c r="BI151" i="269"/>
  <c r="D29" i="271"/>
  <c r="S16" i="269"/>
  <c r="N16" i="269"/>
  <c r="BE136" i="269"/>
  <c r="K142" i="269"/>
  <c r="BL120" i="269"/>
  <c r="BG51" i="269"/>
  <c r="AH12" i="269"/>
  <c r="P153" i="269"/>
  <c r="BH94" i="269"/>
  <c r="AO97" i="269"/>
  <c r="AA16" i="269"/>
  <c r="BH133" i="269"/>
  <c r="AR106" i="269"/>
  <c r="I146" i="269"/>
  <c r="AX136" i="269"/>
  <c r="BH61" i="269"/>
  <c r="BL64" i="269"/>
  <c r="AM66" i="269"/>
  <c r="T95" i="269"/>
  <c r="BA93" i="269"/>
  <c r="BM74" i="269"/>
  <c r="U44" i="269"/>
  <c r="J139" i="269"/>
  <c r="Q48" i="269"/>
  <c r="AR8" i="269"/>
  <c r="K163" i="270"/>
  <c r="AO119" i="269"/>
  <c r="AI90" i="269"/>
  <c r="BD73" i="269"/>
  <c r="H102" i="269"/>
  <c r="BF159" i="269"/>
  <c r="AR154" i="269"/>
  <c r="AF121" i="269"/>
  <c r="Y68" i="269"/>
  <c r="Q94" i="269"/>
  <c r="AC7" i="269"/>
  <c r="M127" i="269"/>
  <c r="R73" i="269"/>
  <c r="U67" i="269"/>
  <c r="AF18" i="269"/>
  <c r="AQ25" i="269"/>
  <c r="AZ70" i="269"/>
  <c r="AP154" i="269"/>
  <c r="P105" i="269"/>
  <c r="O18" i="269"/>
  <c r="C13" i="271"/>
  <c r="P489" i="272"/>
  <c r="AB114" i="269"/>
  <c r="AT122" i="269"/>
  <c r="AQ137" i="269"/>
  <c r="BH19" i="269"/>
  <c r="E54" i="271"/>
  <c r="Y54" i="269"/>
  <c r="AT107" i="269"/>
  <c r="AP58" i="269"/>
  <c r="BH44" i="269"/>
  <c r="BG136" i="269"/>
  <c r="J60" i="269"/>
  <c r="N71" i="269"/>
  <c r="BK158" i="269"/>
  <c r="BE116" i="269"/>
  <c r="AH65" i="269"/>
  <c r="Y131" i="269"/>
  <c r="Z158" i="269"/>
  <c r="BD132" i="269"/>
  <c r="AZ22" i="269"/>
  <c r="AZ92" i="269"/>
  <c r="Q111" i="269"/>
  <c r="F55" i="271"/>
  <c r="AH67" i="269"/>
  <c r="AM26"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AO143" i="269"/>
  <c r="AA70" i="269"/>
  <c r="AS8" i="269"/>
  <c r="BD138" i="269"/>
  <c r="P21" i="269"/>
  <c r="BG130" i="269"/>
  <c r="J22" i="269"/>
  <c r="I112" i="269"/>
  <c r="BE76" i="269"/>
  <c r="AW159" i="269"/>
  <c r="AW7" i="269"/>
  <c r="AA117" i="269"/>
  <c r="I154" i="269"/>
  <c r="BF49" i="269"/>
  <c r="AM152" i="269"/>
  <c r="AL53" i="269"/>
  <c r="Z18" i="269"/>
  <c r="T99" i="269"/>
  <c r="F77" i="270"/>
  <c r="BK147" i="269"/>
  <c r="AN22" i="269"/>
  <c r="AX26" i="269"/>
  <c r="AV63" i="269"/>
  <c r="H21" i="269"/>
  <c r="P134" i="269"/>
  <c r="AG141" i="269"/>
  <c r="G153" i="269"/>
  <c r="AI57" i="269"/>
  <c r="H56" i="269"/>
  <c r="V14" i="269"/>
  <c r="AK110" i="269"/>
  <c r="AT59" i="269"/>
  <c r="AK129" i="269"/>
  <c r="AC125" i="269"/>
  <c r="H58" i="269"/>
  <c r="AB70" i="269"/>
  <c r="M60" i="269"/>
  <c r="L121" i="269"/>
  <c r="N148" i="269"/>
  <c r="AY122" i="269"/>
  <c r="AL150" i="269"/>
  <c r="BD114" i="269"/>
  <c r="P127" i="269"/>
  <c r="Q13" i="269"/>
  <c r="AS60" i="269"/>
  <c r="BJ148" i="269"/>
  <c r="AK99" i="269"/>
  <c r="AV159" i="269"/>
  <c r="AA73" i="269"/>
  <c r="BF124" i="269"/>
  <c r="BA122" i="269"/>
  <c r="G27" i="269"/>
  <c r="BA46" i="269"/>
  <c r="W126" i="269"/>
  <c r="AP62" i="269"/>
  <c r="BE149" i="269"/>
  <c r="AG49" i="269"/>
  <c r="D63" i="271"/>
  <c r="AE64" i="269"/>
  <c r="BJ59" i="269"/>
  <c r="BJ62" i="269"/>
  <c r="BG58" i="269"/>
  <c r="AK132" i="269"/>
  <c r="BF18" i="269"/>
  <c r="AJ72" i="269"/>
  <c r="BF60" i="269"/>
  <c r="AV19" i="269"/>
  <c r="BH18" i="269"/>
  <c r="M20" i="269"/>
  <c r="AG48" i="269"/>
  <c r="AH139" i="269"/>
  <c r="S98" i="269"/>
  <c r="AZ7" i="269"/>
  <c r="BM58" i="269"/>
  <c r="D24" i="271"/>
  <c r="AX132" i="269"/>
  <c r="BL25" i="269"/>
  <c r="BA158" i="269"/>
  <c r="E53" i="271"/>
  <c r="AH118" i="269"/>
  <c r="AF134" i="269"/>
  <c r="AP119" i="269"/>
  <c r="BG64" i="269"/>
  <c r="R43" i="220" a="1"/>
  <c r="AZ19" i="269"/>
  <c r="P56" i="269"/>
  <c r="L138" i="269"/>
  <c r="AC9" i="269"/>
  <c r="U46" i="269"/>
  <c r="I28" i="269"/>
  <c r="BJ124" i="269"/>
  <c r="AW15" i="269"/>
  <c r="AZ48" i="269"/>
  <c r="Y12" i="269"/>
  <c r="F161" i="270"/>
  <c r="AD26" i="269"/>
  <c r="R99" i="269"/>
  <c r="AS11" i="269"/>
  <c r="H9" i="269"/>
  <c r="AV126" i="269"/>
  <c r="BK132" i="269"/>
  <c r="T49" i="269"/>
  <c r="J128" i="269"/>
  <c r="BD53" i="269"/>
  <c r="AY44" i="269"/>
  <c r="Q33" i="220" a="1"/>
  <c r="U16" i="269"/>
  <c r="AY99" i="269"/>
  <c r="X56" i="269"/>
  <c r="BE66" i="269"/>
  <c r="AH73" i="269"/>
  <c r="AH94" i="269"/>
  <c r="AP129" i="269"/>
  <c r="BD26" i="269"/>
  <c r="L46" i="269"/>
  <c r="U137" i="269"/>
  <c r="F67" i="271"/>
  <c r="AF16" i="269"/>
  <c r="W124" i="269"/>
  <c r="S155" i="269"/>
  <c r="AL20" i="269"/>
  <c r="V132" i="269"/>
  <c r="E59" i="271"/>
  <c r="AW17" i="269"/>
  <c r="BK91" i="269"/>
  <c r="S73" i="269"/>
  <c r="C47" i="271"/>
  <c r="BL13" i="269"/>
  <c r="BG97" i="269"/>
  <c r="AH152" i="269"/>
  <c r="L91" i="269"/>
  <c r="AC107" i="269"/>
  <c r="BD152"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AW158" i="269"/>
  <c r="AW109" i="269"/>
  <c r="AY104" i="269"/>
  <c r="AC117" i="269"/>
  <c r="BB121" i="269"/>
  <c r="AW70" i="269"/>
  <c r="M111" i="269"/>
  <c r="O117" i="269"/>
  <c r="R15" i="269"/>
  <c r="BH141" i="269"/>
  <c r="BI117" i="269"/>
  <c r="BF134" i="269"/>
  <c r="AG144" i="269"/>
  <c r="P113" i="269"/>
  <c r="BF94" i="269"/>
  <c r="T104" i="269"/>
  <c r="K103" i="269"/>
  <c r="J18" i="269"/>
  <c r="AF59" i="269"/>
  <c r="AN156" i="269"/>
  <c r="M157" i="269"/>
  <c r="Q107" i="269"/>
  <c r="AX21" i="269"/>
  <c r="X90" i="269"/>
  <c r="M155" i="269"/>
  <c r="M138" i="269"/>
  <c r="AA22" i="269"/>
  <c r="AB62" i="269"/>
  <c r="AI126" i="269"/>
  <c r="Q12" i="269"/>
  <c r="E60" i="271"/>
  <c r="AR114" i="269"/>
  <c r="BG46" i="269"/>
  <c r="AU147" i="269"/>
  <c r="AN137" i="269"/>
  <c r="K140" i="269"/>
  <c r="AK144" i="269"/>
  <c r="AU106" i="269"/>
  <c r="AF140" i="269"/>
  <c r="AT152" i="269"/>
  <c r="J140" i="269"/>
  <c r="AY24" i="269"/>
  <c r="J145" i="269"/>
  <c r="AB67" i="269"/>
  <c r="R141" i="269"/>
  <c r="AM70" i="269"/>
  <c r="AS96" i="269"/>
  <c r="AV109" i="269"/>
  <c r="AH98" i="269"/>
  <c r="BE125" i="269"/>
  <c r="D52" i="271"/>
  <c r="S130" i="269"/>
  <c r="U52" i="269"/>
  <c r="S108" i="269"/>
  <c r="AC69" i="269"/>
  <c r="Z105" i="269"/>
  <c r="BK65" i="269"/>
  <c r="AX135" i="269"/>
  <c r="K95" i="269"/>
  <c r="AI121" i="269"/>
  <c r="BB96" i="269"/>
  <c r="T62" i="269"/>
  <c r="AW136"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AK90" i="269"/>
  <c r="BJ15" i="269"/>
  <c r="BA117" i="269"/>
  <c r="N47" i="269"/>
  <c r="AN61" i="269"/>
  <c r="BB141" i="269"/>
  <c r="BE16" i="269"/>
  <c r="AA92" i="269"/>
  <c r="O48" i="269"/>
  <c r="BD27" i="269"/>
  <c r="BL71" i="269"/>
  <c r="AT156" i="269"/>
  <c r="Z48" i="269"/>
  <c r="AM68" i="269"/>
  <c r="G100" i="269"/>
  <c r="AU21" i="269"/>
  <c r="U11" i="269"/>
  <c r="BL136" i="269"/>
  <c r="AH22" i="269"/>
  <c r="AP46" i="269"/>
  <c r="AD11" i="269"/>
  <c r="BJ128" i="269"/>
  <c r="W157" i="269"/>
  <c r="Y28" i="269"/>
  <c r="AG65" i="269"/>
  <c r="AW119" i="269"/>
  <c r="AM13" i="269"/>
  <c r="BJ92" i="269"/>
  <c r="X105" i="269"/>
  <c r="P72" i="269"/>
  <c r="T146" i="269"/>
  <c r="BA102" i="269"/>
  <c r="AJ110" i="269"/>
  <c r="AA146" i="269"/>
  <c r="K117" i="269"/>
  <c r="AC26" i="269"/>
  <c r="C60" i="271"/>
  <c r="AM22" i="269"/>
  <c r="J144" i="269"/>
  <c r="AJ49" i="269"/>
  <c r="BI157" i="269"/>
  <c r="L16" i="269"/>
  <c r="AQ72" i="269"/>
  <c r="BJ71" i="269"/>
  <c r="M14" i="269"/>
  <c r="I17" i="269"/>
  <c r="Y117" i="269"/>
  <c r="AR92" i="269"/>
  <c r="X22" i="269"/>
  <c r="V93" i="269"/>
  <c r="R152" i="269"/>
  <c r="M135" i="269"/>
  <c r="BF96" i="269"/>
  <c r="AW72" i="269"/>
  <c r="AF8" i="269"/>
  <c r="BG122" i="269"/>
  <c r="S138" i="269"/>
  <c r="U73" i="269"/>
  <c r="AQ111" i="269"/>
  <c r="U102" i="269"/>
  <c r="V11" i="269"/>
  <c r="W134" i="269"/>
  <c r="I119" i="269"/>
  <c r="AG147" i="269"/>
  <c r="BH153" i="269"/>
  <c r="Q43" i="220" a="1"/>
  <c r="AO44" i="269"/>
  <c r="O11" i="269"/>
  <c r="AI55" i="269"/>
  <c r="AT74" i="269"/>
  <c r="AO14" i="269"/>
  <c r="AT96" i="269"/>
  <c r="Y147" i="269"/>
  <c r="O71" i="269"/>
  <c r="X138" i="269"/>
  <c r="AP101" i="269"/>
  <c r="C59" i="271"/>
  <c r="AW113" i="269"/>
  <c r="AH100" i="269"/>
  <c r="AR46" i="269"/>
  <c r="AZ125" i="269"/>
  <c r="AQ63" i="269"/>
  <c r="BK141" i="269"/>
  <c r="BG124" i="269"/>
  <c r="AX111" i="269"/>
  <c r="BG11" i="269"/>
  <c r="BL155" i="269"/>
  <c r="AV44" i="269"/>
  <c r="W101" i="269"/>
  <c r="BB56" i="269"/>
  <c r="C492" i="272"/>
  <c r="AT62" i="269"/>
  <c r="J76" i="269"/>
  <c r="BG159" i="269"/>
  <c r="G124" i="269"/>
  <c r="S7" i="269"/>
  <c r="BA63" i="269"/>
  <c r="J7" i="269"/>
  <c r="AJ118" i="269"/>
  <c r="Y108" i="269"/>
  <c r="BC149" i="269"/>
  <c r="K125" i="269"/>
  <c r="AQ49" i="269"/>
  <c r="AD138" i="269"/>
  <c r="BI148" i="269"/>
  <c r="AR158" i="269"/>
  <c r="BG110" i="269"/>
  <c r="BE21" i="269"/>
  <c r="D55" i="271"/>
  <c r="AG68" i="269"/>
  <c r="AC49" i="269"/>
  <c r="L17" i="269"/>
  <c r="BL17" i="269"/>
  <c r="AQ11" i="269"/>
  <c r="R159" i="269"/>
  <c r="AF45" i="269"/>
  <c r="AQ158" i="269"/>
  <c r="AN90" i="269"/>
  <c r="AK26" i="269"/>
  <c r="P154" i="269"/>
  <c r="AS73" i="269"/>
  <c r="Y98" i="269"/>
  <c r="N139" i="269"/>
  <c r="BA108" i="269"/>
  <c r="AL123" i="269"/>
  <c r="K113" i="269"/>
  <c r="AT46" i="269"/>
  <c r="BD52" i="269"/>
  <c r="AB61" i="269"/>
  <c r="AS63" i="269"/>
  <c r="J66" i="269"/>
  <c r="AD15" i="269"/>
  <c r="AZ12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K106" i="269"/>
  <c r="BC61" i="269"/>
  <c r="AY54" i="269"/>
  <c r="BK106" i="269"/>
  <c r="P25" i="269"/>
  <c r="AW59" i="269"/>
  <c r="P8" i="269"/>
  <c r="AC154" i="269"/>
  <c r="H117" i="269"/>
  <c r="J160" i="270"/>
  <c r="AU153" i="269"/>
  <c r="Z47" i="269"/>
  <c r="BE143" i="269"/>
  <c r="L15" i="269"/>
  <c r="AP23" i="269"/>
  <c r="AI28" i="269"/>
  <c r="V140" i="269"/>
  <c r="BA155" i="269"/>
  <c r="F51" i="271"/>
  <c r="C14" i="271"/>
  <c r="Z76" i="269"/>
  <c r="AC158" i="269"/>
  <c r="BG101" i="269"/>
  <c r="AZ98" i="269"/>
  <c r="I160" i="270"/>
  <c r="U61" i="269"/>
  <c r="AM104" i="269"/>
  <c r="AD58" i="269"/>
  <c r="BI142" i="269"/>
  <c r="AM136" i="269"/>
  <c r="L8" i="269"/>
  <c r="N104" i="269"/>
  <c r="AC71" i="269"/>
  <c r="AV28" i="269"/>
  <c r="I60" i="269"/>
  <c r="I100" i="269"/>
  <c r="AB151" i="269"/>
  <c r="AA99" i="269"/>
  <c r="Z59" i="269"/>
  <c r="Q158" i="269"/>
  <c r="AE62" i="269"/>
  <c r="AL129" i="269"/>
  <c r="I142" i="269"/>
  <c r="BB126" i="269"/>
  <c r="U64" i="269"/>
  <c r="BL154" i="269"/>
  <c r="AR120" i="269"/>
  <c r="AH53" i="269"/>
  <c r="M119" i="269"/>
  <c r="L99" i="269"/>
  <c r="BI45" i="269"/>
  <c r="N44" i="269"/>
  <c r="D25" i="271"/>
  <c r="T26" i="269"/>
  <c r="AK50" i="269"/>
  <c r="AC70" i="269"/>
  <c r="BG155" i="269"/>
  <c r="BF130" i="269"/>
  <c r="AL122" i="269"/>
  <c r="AX44" i="269"/>
  <c r="AC127" i="269"/>
  <c r="AX58" i="269"/>
  <c r="X46" i="269"/>
  <c r="AC74" i="269"/>
  <c r="BD137" i="269"/>
  <c r="BK152" i="269"/>
  <c r="AU158" i="269"/>
  <c r="U50" i="269"/>
  <c r="AA133" i="269"/>
  <c r="H121" i="269"/>
  <c r="AT140" i="269"/>
  <c r="W56" i="269"/>
  <c r="BA56" i="269"/>
  <c r="W68" i="269"/>
  <c r="H94" i="269"/>
  <c r="BF143" i="269"/>
  <c r="AI51" i="269"/>
  <c r="AV68" i="269"/>
  <c r="P15" i="269"/>
  <c r="N12" i="269"/>
  <c r="E165" i="270"/>
  <c r="AS47" i="269"/>
  <c r="AY130" i="269"/>
  <c r="L24" i="269"/>
  <c r="AO17" i="269"/>
  <c r="M163" i="270"/>
  <c r="BL67" i="269"/>
  <c r="M24" i="269"/>
  <c r="V119" i="269"/>
  <c r="U96" i="269"/>
  <c r="M136" i="269"/>
  <c r="I117" i="269"/>
  <c r="Z45" i="269"/>
  <c r="S90" i="269"/>
  <c r="AQ74" i="269"/>
  <c r="AK27" i="269"/>
  <c r="W61" i="269"/>
  <c r="AY7" i="269"/>
  <c r="K126" i="269"/>
  <c r="AH19" i="269"/>
  <c r="AV23" i="269"/>
  <c r="J136" i="269"/>
  <c r="AI147" i="269"/>
  <c r="N111" i="269"/>
  <c r="BD71" i="269"/>
  <c r="BB125" i="269"/>
  <c r="AE153" i="269"/>
  <c r="AL96" i="269"/>
  <c r="AE58" i="269"/>
  <c r="AZ114" i="269"/>
  <c r="BF117" i="269"/>
  <c r="AK135" i="269"/>
  <c r="G142" i="269"/>
  <c r="AW146" i="269"/>
  <c r="AC113" i="269"/>
  <c r="H45" i="269"/>
  <c r="AK119" i="269"/>
  <c r="BD110" i="269"/>
  <c r="E46" i="271"/>
  <c r="U114" i="269"/>
  <c r="V69" i="269"/>
  <c r="Y7" i="269"/>
  <c r="AU58" i="269"/>
  <c r="AH62" i="269"/>
  <c r="AY28" i="269"/>
  <c r="T91" i="269"/>
  <c r="AO109" i="269"/>
  <c r="P137" i="269"/>
  <c r="O144" i="269"/>
  <c r="Z66" i="269"/>
  <c r="J121" i="269"/>
  <c r="G57" i="269"/>
  <c r="L128" i="269"/>
  <c r="Z71" i="269"/>
  <c r="BK104" i="269"/>
  <c r="AW13" i="269"/>
  <c r="AA21" i="269"/>
  <c r="V51" i="269"/>
  <c r="M71" i="269"/>
  <c r="P118" i="269"/>
  <c r="L22" i="269"/>
  <c r="V66" i="269"/>
  <c r="AB109" i="269"/>
  <c r="W131" i="269"/>
  <c r="AR90" i="269"/>
  <c r="AF55" i="269"/>
  <c r="E13" i="271"/>
  <c r="AS147" i="269"/>
  <c r="AT105" i="269"/>
  <c r="BM53" i="269"/>
  <c r="AP75" i="269"/>
  <c r="BE127" i="269"/>
  <c r="AZ126" i="269"/>
  <c r="BH146" i="269"/>
  <c r="J164" i="270"/>
  <c r="AO134" i="269"/>
  <c r="BM7" i="269"/>
  <c r="AO142" i="269"/>
  <c r="AY74" i="269"/>
  <c r="S153" i="269"/>
  <c r="AP47" i="269"/>
  <c r="BJ9" i="269"/>
  <c r="BE67" i="269"/>
  <c r="M57" i="269"/>
  <c r="BM121" i="269"/>
  <c r="AG155" i="269"/>
  <c r="AI19" i="269"/>
  <c r="D32" i="271"/>
  <c r="BA12" i="269"/>
  <c r="N24" i="269"/>
  <c r="AC148" i="269"/>
  <c r="K148" i="269"/>
  <c r="N134" i="269"/>
  <c r="BI141" i="269"/>
  <c r="V156" i="269"/>
  <c r="G99" i="269"/>
  <c r="J17" i="269"/>
  <c r="AA23" i="269"/>
  <c r="BF120" i="269"/>
  <c r="AM14" i="269"/>
  <c r="AM64" i="269"/>
  <c r="K112" i="269"/>
  <c r="N144" i="269"/>
  <c r="J117" i="269"/>
  <c r="AC93" i="269"/>
  <c r="BG62" i="269"/>
  <c r="U158" i="269"/>
  <c r="D67" i="271"/>
  <c r="P94" i="269"/>
  <c r="BD141" i="269"/>
  <c r="Z70" i="269"/>
  <c r="BA153" i="269"/>
  <c r="BA109" i="269"/>
  <c r="G104" i="269"/>
  <c r="X23" i="269"/>
  <c r="BI100" i="269"/>
  <c r="BK55" i="269"/>
  <c r="L62" i="269"/>
  <c r="Y143" i="269"/>
  <c r="BJ107" i="269"/>
  <c r="AM115" i="269"/>
  <c r="F20" i="271"/>
  <c r="AH50" i="269"/>
  <c r="AH11" i="269"/>
  <c r="U9" i="269"/>
  <c r="K76" i="269"/>
  <c r="L150" i="269"/>
  <c r="BM25" i="269"/>
  <c r="AU99" i="269"/>
  <c r="V50" i="269"/>
  <c r="BE26" i="269"/>
  <c r="R46" i="269"/>
  <c r="AH101" i="269"/>
  <c r="P52" i="269"/>
  <c r="BL59" i="269"/>
  <c r="H18" i="269"/>
  <c r="BB157" i="269"/>
  <c r="N94" i="269"/>
  <c r="AT130" i="269"/>
  <c r="O24" i="269"/>
  <c r="BL115" i="269"/>
  <c r="AI107" i="269"/>
  <c r="AG104" i="269"/>
  <c r="T142" i="269"/>
  <c r="AB26" i="269"/>
  <c r="AP52" i="269"/>
  <c r="J15" i="269"/>
  <c r="BH71" i="269"/>
  <c r="BF144" i="269"/>
  <c r="V73" i="269"/>
  <c r="AH131" i="269"/>
  <c r="BK108" i="269"/>
  <c r="O122" i="269"/>
  <c r="BL24" i="269"/>
  <c r="N103" i="269"/>
  <c r="AH107" i="269"/>
  <c r="T46" i="269"/>
  <c r="L63" i="269"/>
  <c r="BE71" i="269"/>
  <c r="M126" i="269"/>
  <c r="AE28" i="269"/>
  <c r="BD108" i="269"/>
  <c r="BF110" i="269"/>
  <c r="T75" i="269"/>
  <c r="K7" i="269"/>
  <c r="AF152" i="269"/>
  <c r="T140" i="269"/>
  <c r="AM91" i="269"/>
  <c r="AX52" i="269"/>
  <c r="O69" i="269"/>
  <c r="AB131" i="269"/>
  <c r="BA20" i="269"/>
  <c r="AO131" i="269"/>
  <c r="AB133" i="269"/>
  <c r="AC136" i="269"/>
  <c r="AO8" i="269"/>
  <c r="L114" i="269"/>
  <c r="BA144" i="269"/>
  <c r="Z134" i="269"/>
  <c r="Z67" i="269"/>
  <c r="R75" i="269"/>
  <c r="AV110" i="269"/>
  <c r="R131" i="269"/>
  <c r="Z8" i="269"/>
  <c r="Q145" i="269"/>
  <c r="M73" i="269"/>
  <c r="AU150" i="269"/>
  <c r="U106" i="269"/>
  <c r="W99" i="269"/>
  <c r="BM93" i="269"/>
  <c r="AY113" i="269"/>
  <c r="BH90" i="269"/>
  <c r="AI116" i="269"/>
  <c r="BC143" i="269"/>
  <c r="U148" i="269"/>
  <c r="AF62" i="269"/>
  <c r="AC98" i="269"/>
  <c r="AL75" i="269"/>
  <c r="BA139" i="269"/>
  <c r="AB102" i="269"/>
  <c r="AS98" i="269"/>
  <c r="AD102" i="269"/>
  <c r="BJ49" i="269"/>
  <c r="AP53" i="269"/>
  <c r="BL157" i="269"/>
  <c r="BK27" i="269"/>
  <c r="T27" i="269"/>
  <c r="AN113" i="269"/>
  <c r="AX151" i="269"/>
  <c r="I108" i="269"/>
  <c r="AN129" i="269"/>
  <c r="J152" i="269"/>
  <c r="AH95" i="269"/>
  <c r="BH109" i="269"/>
  <c r="Y153" i="269"/>
  <c r="AJ52" i="269"/>
  <c r="AK17" i="269"/>
  <c r="BE8" i="269"/>
  <c r="AW138" i="269"/>
  <c r="BJ91" i="269"/>
  <c r="AA145" i="269"/>
  <c r="BF118" i="269"/>
  <c r="I144" i="269"/>
  <c r="X103" i="269"/>
  <c r="BJ53" i="269"/>
  <c r="AE120" i="269"/>
  <c r="Y118" i="269"/>
  <c r="AE111" i="269"/>
  <c r="P54" i="269"/>
  <c r="AW53" i="269"/>
  <c r="BB63" i="269"/>
  <c r="J19" i="269"/>
  <c r="AW26" i="269"/>
  <c r="BC27" i="269"/>
  <c r="BI28" i="269"/>
  <c r="R72" i="269"/>
  <c r="AN64" i="269"/>
  <c r="BL135" i="269"/>
  <c r="BL156" i="269"/>
  <c r="AT112" i="269"/>
  <c r="Q121" i="269"/>
  <c r="BF116" i="269"/>
  <c r="Z60" i="269"/>
  <c r="BK99" i="269"/>
  <c r="AQ54" i="269"/>
  <c r="R113" i="269"/>
  <c r="AO69" i="269"/>
  <c r="L149" i="269"/>
  <c r="F47" i="271"/>
  <c r="BD59" i="269"/>
  <c r="BM133" i="269"/>
  <c r="H78" i="270"/>
  <c r="Z56" i="269"/>
  <c r="BJ136" i="269"/>
  <c r="U20" i="269"/>
  <c r="L94" i="269"/>
  <c r="AF23" i="269"/>
  <c r="G56" i="269"/>
  <c r="AU116" i="269"/>
  <c r="G44" i="269"/>
  <c r="BG131" i="269"/>
  <c r="AL159" i="269"/>
  <c r="AJ99" i="269"/>
  <c r="Y27" i="269"/>
  <c r="AJ24" i="269"/>
  <c r="BM142" i="269"/>
  <c r="AX114" i="269"/>
  <c r="AI102" i="269"/>
  <c r="G132" i="269"/>
  <c r="Y97" i="269"/>
  <c r="X49" i="269"/>
  <c r="M100" i="269"/>
  <c r="BK7" i="269"/>
  <c r="AV50" i="269"/>
  <c r="AL70" i="269"/>
  <c r="L151" i="269"/>
  <c r="P117" i="269"/>
  <c r="BB14" i="269"/>
  <c r="AI140" i="269"/>
  <c r="BC101" i="269"/>
  <c r="AK98" i="269"/>
  <c r="D77" i="270"/>
  <c r="BB69" i="269"/>
  <c r="X144" i="269"/>
  <c r="AB55" i="269"/>
  <c r="E40" i="271"/>
  <c r="R114" i="269"/>
  <c r="AP107" i="269"/>
  <c r="AU104" i="269"/>
  <c r="AN69" i="269"/>
  <c r="AZ52" i="269"/>
  <c r="AU19" i="269"/>
  <c r="BF142" i="269"/>
  <c r="M129" i="269"/>
  <c r="X72" i="269"/>
  <c r="AB66" i="269"/>
  <c r="AB72" i="269"/>
  <c r="AN116" i="269"/>
  <c r="BG14" i="269"/>
  <c r="X153" i="269"/>
  <c r="AI137" i="269"/>
  <c r="AI145" i="269"/>
  <c r="AM52" i="269"/>
  <c r="AS61" i="269"/>
  <c r="AA114" i="269"/>
  <c r="BK122" i="269"/>
  <c r="BF14" i="269"/>
  <c r="AI138" i="269"/>
  <c r="AS114" i="269"/>
  <c r="AY61" i="269"/>
  <c r="N133" i="269"/>
  <c r="H65" i="269"/>
  <c r="O156" i="269"/>
  <c r="BH101" i="269"/>
  <c r="AR18" i="269"/>
  <c r="BD119" i="269"/>
  <c r="BC8" i="269"/>
  <c r="AT106" i="269"/>
  <c r="BM69" i="269"/>
  <c r="BC142" i="269"/>
  <c r="AX19" i="269"/>
  <c r="BB61" i="269"/>
  <c r="L140" i="269"/>
  <c r="W137" i="269"/>
  <c r="AS27" i="269"/>
  <c r="H16" i="269"/>
  <c r="BE115" i="269"/>
  <c r="AS64" i="269"/>
  <c r="U12" i="269"/>
  <c r="BK113" i="269"/>
  <c r="G113" i="269"/>
  <c r="O132" i="269"/>
  <c r="J23" i="269"/>
  <c r="M156" i="269"/>
  <c r="AJ13" i="269"/>
  <c r="Y159" i="269"/>
  <c r="AJ97" i="269"/>
  <c r="P71" i="269"/>
  <c r="BJ74" i="269"/>
  <c r="S156" i="269"/>
  <c r="AH115" i="269"/>
  <c r="Q137" i="269"/>
  <c r="AM97" i="269"/>
  <c r="U91" i="269"/>
  <c r="BK125" i="269"/>
  <c r="AK156" i="269"/>
  <c r="AV119" i="269"/>
  <c r="AL65" i="269"/>
  <c r="T68" i="269"/>
  <c r="W8" i="269"/>
  <c r="D9" i="271"/>
  <c r="W108" i="269"/>
  <c r="AF92" i="269"/>
  <c r="AW106" i="269"/>
  <c r="BC131" i="269"/>
  <c r="AR100" i="269"/>
  <c r="AE124" i="269"/>
  <c r="AM95" i="269"/>
  <c r="T25" i="269"/>
  <c r="X156" i="269"/>
  <c r="K60" i="269"/>
  <c r="S49" i="269"/>
  <c r="R22" i="269"/>
  <c r="O159" i="269"/>
  <c r="AN16" i="269"/>
  <c r="BE104" i="269"/>
  <c r="BL74" i="269"/>
  <c r="BH95" i="269"/>
  <c r="AH125" i="269"/>
  <c r="BA65" i="269"/>
  <c r="V130" i="269"/>
  <c r="C27" i="271"/>
  <c r="BI91" i="269"/>
  <c r="AU121" i="269"/>
  <c r="W140" i="269"/>
  <c r="V49" i="269"/>
  <c r="S28" i="269"/>
  <c r="E16" i="271"/>
  <c r="C29" i="271"/>
  <c r="Q67" i="269"/>
  <c r="AS140" i="269"/>
  <c r="AF144" i="269"/>
  <c r="BH131" i="269"/>
  <c r="K67" i="269"/>
  <c r="BL139" i="269"/>
  <c r="O98" i="269"/>
  <c r="P141" i="269"/>
  <c r="AS49" i="269"/>
  <c r="BI128" i="269"/>
  <c r="AP68" i="269"/>
  <c r="AW130" i="269"/>
  <c r="AY60" i="269"/>
  <c r="AE47" i="269"/>
  <c r="BG156" i="269"/>
  <c r="X158" i="269"/>
  <c r="AG15" i="269"/>
  <c r="AJ108" i="269"/>
  <c r="O72" i="269"/>
  <c r="AR98" i="269"/>
  <c r="AZ118" i="269"/>
  <c r="AX9" i="269"/>
  <c r="BJ154" i="269"/>
  <c r="AJ61" i="269"/>
  <c r="V55" i="269"/>
  <c r="H44" i="269"/>
  <c r="I64" i="269"/>
  <c r="P69" i="269"/>
  <c r="AF12" i="269"/>
  <c r="O73" i="269"/>
  <c r="BD60" i="269"/>
  <c r="AD62" i="269"/>
  <c r="BA111" i="269"/>
  <c r="V125" i="269"/>
  <c r="X154" i="269"/>
  <c r="E69" i="271"/>
  <c r="K155" i="269"/>
  <c r="AE72" i="269"/>
  <c r="D162" i="270"/>
  <c r="AR134" i="269"/>
  <c r="L57" i="269"/>
  <c r="AC50" i="269"/>
  <c r="AP14" i="269"/>
  <c r="I114" i="269"/>
  <c r="E20" i="271"/>
  <c r="P26" i="269"/>
  <c r="AZ128" i="269"/>
  <c r="BC115" i="269"/>
  <c r="AB138" i="269"/>
  <c r="K68" i="269"/>
  <c r="AY111" i="269"/>
  <c r="AW137" i="269"/>
  <c r="AA140" i="269"/>
  <c r="BF17" i="269"/>
  <c r="D15" i="271"/>
  <c r="AO125" i="269"/>
  <c r="AK140" i="269"/>
  <c r="AU50" i="269"/>
  <c r="BE60" i="269"/>
  <c r="H10" i="269"/>
  <c r="BJ13" i="269"/>
  <c r="BD7" i="269"/>
  <c r="AU15" i="269"/>
  <c r="BM65" i="269"/>
  <c r="AD129" i="269"/>
  <c r="P16" i="269"/>
  <c r="H75" i="269"/>
  <c r="AR21" i="269"/>
  <c r="AL19" i="269"/>
  <c r="BM23" i="269"/>
  <c r="AX125" i="269"/>
  <c r="U28" i="269"/>
  <c r="AZ115" i="269"/>
  <c r="C34" i="271"/>
  <c r="AS97" i="269"/>
  <c r="BM49" i="269"/>
  <c r="BH70" i="269"/>
  <c r="Q34" i="220" a="1"/>
  <c r="U117" i="269"/>
  <c r="G13" i="269"/>
  <c r="Z110" i="269"/>
  <c r="AF114" i="269"/>
  <c r="BH156" i="269"/>
  <c r="AD65" i="269"/>
  <c r="AV61" i="269"/>
  <c r="G149" i="269"/>
  <c r="AK63" i="269"/>
  <c r="BA18" i="269"/>
  <c r="AG133" i="269"/>
  <c r="AS112" i="269"/>
  <c r="BL69" i="269"/>
  <c r="I123" i="269"/>
  <c r="AK104" i="269"/>
  <c r="V112" i="269"/>
  <c r="S103" i="269"/>
  <c r="AI101" i="269"/>
  <c r="BA99" i="269"/>
  <c r="AK72" i="269"/>
  <c r="M46" i="269"/>
  <c r="AP69" i="269"/>
  <c r="O25" i="269"/>
  <c r="BL10" i="269"/>
  <c r="AK15" i="269"/>
  <c r="AZ17" i="269"/>
  <c r="AS90" i="269"/>
  <c r="AT127" i="269"/>
  <c r="H73" i="269"/>
  <c r="BJ11" i="269"/>
  <c r="X102" i="269"/>
  <c r="AP19" i="269"/>
  <c r="AL7" i="269"/>
  <c r="AL145" i="269"/>
  <c r="BM91" i="269"/>
  <c r="AT67" i="269"/>
  <c r="X136" i="269"/>
  <c r="M90" i="269"/>
  <c r="AX20" i="269"/>
  <c r="AJ159" i="269"/>
  <c r="L101" i="269"/>
  <c r="AD150" i="269"/>
  <c r="AG92" i="269"/>
  <c r="BI52" i="269"/>
  <c r="AX46" i="269"/>
  <c r="BG12" i="269"/>
  <c r="Y99" i="269"/>
  <c r="E10" i="271"/>
  <c r="AX76" i="269"/>
  <c r="C20" i="271"/>
  <c r="AI106" i="269"/>
  <c r="AG128" i="269"/>
  <c r="AR60" i="269"/>
  <c r="AD54" i="269"/>
  <c r="AL91" i="269"/>
  <c r="G66" i="269"/>
  <c r="BE14" i="269"/>
  <c r="Y138" i="269"/>
  <c r="AJ104" i="269"/>
  <c r="Y148" i="269"/>
  <c r="L26" i="269"/>
  <c r="AD10" i="269"/>
  <c r="AT8" i="269"/>
  <c r="AC47" i="269"/>
  <c r="M27" i="269"/>
  <c r="AV97" i="269"/>
  <c r="D65" i="271"/>
  <c r="BG140" i="269"/>
  <c r="M93" i="269"/>
  <c r="AV69" i="269"/>
  <c r="BE68" i="269"/>
  <c r="W28" i="269"/>
  <c r="J64" i="269"/>
  <c r="BE120" i="269"/>
  <c r="BH116" i="269"/>
  <c r="AW141" i="269"/>
  <c r="AB126" i="269"/>
  <c r="L60" i="269"/>
  <c r="BI11" i="269"/>
  <c r="AS136" i="269"/>
  <c r="BC67" i="269"/>
  <c r="H103" i="269"/>
  <c r="L92" i="269"/>
  <c r="AM120" i="269"/>
  <c r="BB109" i="269"/>
  <c r="AL147" i="269"/>
  <c r="AP159" i="269"/>
  <c r="BC156" i="269"/>
  <c r="P48" i="269"/>
  <c r="H63" i="269"/>
  <c r="BG68" i="269"/>
  <c r="AR143" i="269"/>
  <c r="AP65" i="269"/>
  <c r="AX127" i="269"/>
  <c r="BI27" i="269"/>
  <c r="AC152" i="269"/>
  <c r="T132" i="269"/>
  <c r="BK153" i="269"/>
  <c r="AZ138" i="269"/>
  <c r="V25" i="269"/>
  <c r="W142" i="269"/>
  <c r="AQ113" i="269"/>
  <c r="AT13" i="269"/>
  <c r="BB92" i="269"/>
  <c r="AM94" i="269"/>
  <c r="S9" i="269"/>
  <c r="BC56" i="269"/>
  <c r="Y45" i="269"/>
  <c r="E166" i="270"/>
  <c r="T139" i="269"/>
  <c r="Z143" i="269"/>
  <c r="BF149" i="269"/>
  <c r="J91" i="269"/>
  <c r="AK66" i="269"/>
  <c r="AY27" i="269"/>
  <c r="Q7" i="269"/>
  <c r="AY145" i="269"/>
  <c r="AT57" i="269"/>
  <c r="AG62" i="269"/>
  <c r="BL142" i="269"/>
  <c r="AN70" i="269"/>
  <c r="AX97" i="269"/>
  <c r="AS59" i="269"/>
  <c r="AD46" i="269"/>
  <c r="Y104" i="269"/>
  <c r="AE52" i="269"/>
  <c r="AP49" i="269"/>
  <c r="AI20" i="269"/>
  <c r="AN19" i="269"/>
  <c r="J16" i="269"/>
  <c r="V74" i="269"/>
  <c r="AX119" i="269"/>
  <c r="M141" i="269"/>
  <c r="P123" i="269"/>
  <c r="BJ56" i="269"/>
  <c r="H125" i="269"/>
  <c r="AS104" i="269"/>
  <c r="H134" i="269"/>
  <c r="AN60" i="269"/>
  <c r="AN91" i="269"/>
  <c r="S27" i="269"/>
  <c r="BI13" i="269"/>
  <c r="S62" i="269"/>
  <c r="Y19" i="269"/>
  <c r="S152" i="269"/>
  <c r="AD130" i="269"/>
  <c r="AP158" i="269"/>
  <c r="AR67" i="269"/>
  <c r="AH8" i="269"/>
  <c r="AW112" i="269"/>
  <c r="BE139" i="269"/>
  <c r="AZ27" i="269"/>
  <c r="J51" i="269"/>
  <c r="X11" i="269"/>
  <c r="D22" i="271"/>
  <c r="AX24" i="269"/>
  <c r="AF139" i="269"/>
  <c r="BF64" i="269"/>
  <c r="BJ7" i="269"/>
  <c r="V131" i="269"/>
  <c r="BL21" i="269"/>
  <c r="AA8" i="269"/>
  <c r="BC141" i="269"/>
  <c r="AA18" i="269"/>
  <c r="Z155" i="269"/>
  <c r="AL155" i="269"/>
  <c r="Q132" i="269"/>
  <c r="AD113" i="269"/>
  <c r="AM53" i="269"/>
  <c r="M144" i="269"/>
  <c r="AF118" i="269"/>
  <c r="X96" i="269"/>
  <c r="M74" i="269"/>
  <c r="AC76" i="269"/>
  <c r="BE154" i="269"/>
  <c r="Q27" i="269"/>
  <c r="BA154" i="269"/>
  <c r="AL114" i="269"/>
  <c r="AI59" i="269"/>
  <c r="P92" i="269"/>
  <c r="BM117" i="269"/>
  <c r="BL102" i="269"/>
  <c r="O20" i="269"/>
  <c r="Y146" i="269"/>
  <c r="AN55" i="269"/>
  <c r="BA157" i="269"/>
  <c r="BD14" i="269"/>
  <c r="BL107" i="269"/>
  <c r="D36" i="271"/>
  <c r="AX57" i="269"/>
  <c r="I127" i="269"/>
  <c r="M94" i="269"/>
  <c r="AL27" i="269"/>
  <c r="BM28" i="269"/>
  <c r="AE126" i="269"/>
  <c r="BG120" i="269"/>
  <c r="AK131" i="269"/>
  <c r="BC135" i="269"/>
  <c r="AY151" i="269"/>
  <c r="E48" i="271"/>
  <c r="C38" i="271"/>
  <c r="P73" i="269"/>
  <c r="BD112" i="269"/>
  <c r="BD50" i="269"/>
  <c r="AN105" i="269"/>
  <c r="BE59" i="269"/>
  <c r="H126" i="269"/>
  <c r="BH25" i="269"/>
  <c r="AA148" i="269"/>
  <c r="BF114" i="269"/>
  <c r="T152" i="269"/>
  <c r="O155" i="269"/>
  <c r="H141" i="269"/>
  <c r="P100" i="269"/>
  <c r="AH59" i="269"/>
  <c r="AD124" i="269"/>
  <c r="AB128" i="269"/>
  <c r="Z127" i="269"/>
  <c r="D69" i="271"/>
  <c r="M21" i="269"/>
  <c r="Y46" i="269"/>
  <c r="AI115" i="269"/>
  <c r="C68" i="271"/>
  <c r="AU140" i="269"/>
  <c r="AH106" i="269"/>
  <c r="J151" i="269"/>
  <c r="AK118" i="269"/>
  <c r="AS71" i="269"/>
  <c r="S123" i="269"/>
  <c r="BM73" i="269"/>
  <c r="V7" i="269"/>
  <c r="Q68" i="269"/>
  <c r="AU61" i="269"/>
  <c r="AR108" i="269"/>
  <c r="AE139" i="269"/>
  <c r="AO24" i="269"/>
  <c r="AJ26" i="269"/>
  <c r="E162" i="270"/>
  <c r="N136" i="269"/>
  <c r="AC58" i="269"/>
  <c r="AM19" i="269"/>
  <c r="AC23" i="269"/>
  <c r="R39" i="220" a="1"/>
  <c r="W14" i="269"/>
  <c r="AR97" i="269"/>
  <c r="AO19" i="269"/>
  <c r="P140" i="269"/>
  <c r="AV74" i="269"/>
  <c r="BA69" i="269"/>
  <c r="AQ134" i="269"/>
  <c r="BB54" i="269"/>
  <c r="Y123" i="269"/>
  <c r="AK126" i="269"/>
  <c r="BB158" i="269"/>
  <c r="AQ97" i="269"/>
  <c r="N28" i="269"/>
  <c r="BA49" i="269"/>
  <c r="W145" i="269"/>
  <c r="T56" i="269"/>
  <c r="AI44" i="269"/>
  <c r="AK49" i="269"/>
  <c r="AN112" i="269"/>
  <c r="G103" i="269"/>
  <c r="AS55" i="269"/>
  <c r="H133" i="269"/>
  <c r="M25" i="269"/>
  <c r="AD137" i="269"/>
  <c r="Q42" i="220" a="1"/>
  <c r="BD75" i="269"/>
  <c r="S24" i="269"/>
  <c r="W156" i="269"/>
  <c r="AU123" i="269"/>
  <c r="X128" i="269"/>
  <c r="BK57" i="269"/>
  <c r="AD70" i="269"/>
  <c r="AI130" i="269"/>
  <c r="AP74" i="269"/>
  <c r="BM135" i="269"/>
  <c r="BJ157" i="269"/>
  <c r="O16" i="269"/>
  <c r="AT141" i="269"/>
  <c r="AH159" i="269"/>
  <c r="E52" i="271"/>
  <c r="AU11" i="269"/>
  <c r="BH17" i="269"/>
  <c r="BI74" i="269"/>
  <c r="BD99" i="269"/>
  <c r="F8" i="271"/>
  <c r="AC135" i="269"/>
  <c r="Q156" i="269"/>
  <c r="AD50" i="269"/>
  <c r="X140" i="269"/>
  <c r="G122" i="269"/>
  <c r="AY118" i="269"/>
  <c r="BJ48" i="269"/>
  <c r="BC52" i="269"/>
  <c r="BD74" i="269"/>
  <c r="O23" i="269"/>
  <c r="Y8" i="269"/>
  <c r="BF154" i="269"/>
  <c r="AT97" i="269"/>
  <c r="AS123" i="269"/>
  <c r="AK130" i="269"/>
  <c r="AH109" i="269"/>
  <c r="AO67" i="269"/>
  <c r="AD112" i="269"/>
  <c r="BB73" i="269"/>
  <c r="BH158" i="269"/>
  <c r="N141" i="269"/>
  <c r="R102" i="269"/>
  <c r="AQ124" i="269"/>
  <c r="BD158" i="269"/>
  <c r="AJ105" i="269"/>
  <c r="AT159" i="269"/>
  <c r="T151" i="269"/>
  <c r="AP17" i="269"/>
  <c r="BG16" i="269"/>
  <c r="W92" i="269"/>
  <c r="BM148" i="269"/>
  <c r="AF46" i="269"/>
  <c r="AW149" i="269"/>
  <c r="BK15" i="269"/>
  <c r="L50" i="269"/>
  <c r="F38" i="271"/>
  <c r="T58" i="269"/>
  <c r="BE24" i="269"/>
  <c r="AK137" i="269"/>
  <c r="I135" i="269"/>
  <c r="BB44" i="269"/>
  <c r="BF70" i="269"/>
  <c r="AM74" i="269"/>
  <c r="H111" i="269"/>
  <c r="BC24" i="269"/>
  <c r="AT47" i="269"/>
  <c r="AR144" i="269"/>
  <c r="AP59" i="269"/>
  <c r="R139" i="269"/>
  <c r="AV93" i="269"/>
  <c r="U146" i="269"/>
  <c r="AN111" i="269"/>
  <c r="E61" i="271"/>
  <c r="H66" i="269"/>
  <c r="I22" i="269"/>
  <c r="AY51" i="269"/>
  <c r="G63" i="269"/>
  <c r="AM113" i="269"/>
  <c r="T51" i="269"/>
  <c r="S109" i="269"/>
  <c r="BM51" i="269"/>
  <c r="AU113" i="269"/>
  <c r="X73" i="269"/>
  <c r="L51" i="269"/>
  <c r="AI109" i="269"/>
  <c r="R74" i="269"/>
  <c r="Y126" i="269"/>
  <c r="Y132" i="269"/>
  <c r="N91" i="269"/>
  <c r="AY138" i="269"/>
  <c r="BA60" i="269"/>
  <c r="BF148" i="269"/>
  <c r="BF25" i="269"/>
  <c r="BJ26" i="269"/>
  <c r="AR56" i="269"/>
  <c r="O141" i="269"/>
  <c r="AG157" i="269"/>
  <c r="BM116" i="269"/>
  <c r="AX55" i="269"/>
  <c r="AX15" i="269"/>
  <c r="AI62" i="269"/>
  <c r="AG56" i="269"/>
  <c r="BI155" i="269"/>
  <c r="P110" i="269"/>
  <c r="AE17" i="269"/>
  <c r="BE55" i="269"/>
  <c r="J108" i="269"/>
  <c r="W75" i="269"/>
  <c r="L108" i="269"/>
  <c r="AO18" i="269"/>
  <c r="N147" i="269"/>
  <c r="BA25" i="269"/>
  <c r="BC47" i="269"/>
  <c r="AX146" i="269"/>
  <c r="AO65" i="269"/>
  <c r="AQ95" i="269"/>
  <c r="BL91" i="269"/>
  <c r="T72" i="269"/>
  <c r="BC22" i="269"/>
  <c r="AM118" i="269"/>
  <c r="AG118" i="269"/>
  <c r="U157" i="269"/>
  <c r="BB105" i="269"/>
  <c r="W7" i="269"/>
  <c r="L106" i="269"/>
  <c r="H91" i="269"/>
  <c r="AD116" i="269"/>
  <c r="K138" i="269"/>
  <c r="BJ69" i="269"/>
  <c r="AE144" i="269"/>
  <c r="L144" i="269"/>
  <c r="AJ75" i="269"/>
  <c r="AQ57" i="269"/>
  <c r="BI122" i="269"/>
  <c r="BG128" i="269"/>
  <c r="AY121" i="269"/>
  <c r="BJ105" i="269"/>
  <c r="BA24" i="269"/>
  <c r="BA23" i="269"/>
  <c r="AQ106" i="269"/>
  <c r="Q157" i="269"/>
  <c r="K153" i="269"/>
  <c r="G49" i="269"/>
  <c r="M48" i="269"/>
  <c r="BD11" i="269"/>
  <c r="AA67" i="269"/>
  <c r="U116" i="269"/>
  <c r="T118" i="269"/>
  <c r="AF154" i="269"/>
  <c r="BE130" i="269"/>
  <c r="AW124" i="269"/>
  <c r="AW93" i="269"/>
  <c r="AM135" i="269"/>
  <c r="D11" i="271"/>
  <c r="BD139" i="269"/>
  <c r="BM50" i="269"/>
  <c r="U18" i="269"/>
  <c r="N101" i="269"/>
  <c r="I143" i="269"/>
  <c r="C16" i="271"/>
  <c r="Q50" i="269"/>
  <c r="C8" i="271"/>
  <c r="U125" i="269"/>
  <c r="X111" i="269"/>
  <c r="AB159" i="269"/>
  <c r="V13" i="269"/>
  <c r="BG116" i="269"/>
  <c r="AO101" i="269"/>
  <c r="C10" i="271"/>
  <c r="AL112" i="269"/>
  <c r="M72" i="269"/>
  <c r="M28" i="269"/>
  <c r="AR10" i="269"/>
  <c r="AL58" i="269"/>
  <c r="Y62" i="269"/>
  <c r="AJ47" i="269"/>
  <c r="BK112" i="269"/>
  <c r="O91" i="269"/>
  <c r="BJ100" i="269"/>
  <c r="V62" i="269"/>
  <c r="P23" i="269"/>
  <c r="AW144" i="269"/>
  <c r="W48" i="269"/>
  <c r="M76" i="269"/>
  <c r="Z13" i="269"/>
  <c r="AI131" i="269"/>
  <c r="AZ107" i="269"/>
  <c r="AS150" i="269"/>
  <c r="F167" i="270"/>
  <c r="AT7" i="269"/>
  <c r="AD148" i="269"/>
  <c r="Y72" i="269"/>
  <c r="AO124" i="269"/>
  <c r="G96" i="269"/>
  <c r="BK69" i="269"/>
  <c r="Z11" i="269"/>
  <c r="S93" i="269"/>
  <c r="AQ140" i="269"/>
  <c r="BF123" i="269"/>
  <c r="U49" i="269"/>
  <c r="M11" i="269"/>
  <c r="C61" i="271"/>
  <c r="AZ150" i="269"/>
  <c r="BJ65" i="269"/>
  <c r="AF53" i="269"/>
  <c r="AZ141" i="269"/>
  <c r="AX98" i="269"/>
  <c r="S51" i="269"/>
  <c r="H92" i="269"/>
  <c r="BE132" i="269"/>
  <c r="V154" i="269"/>
  <c r="I152" i="269"/>
  <c r="AS53" i="269"/>
  <c r="BI139" i="269"/>
  <c r="AY127" i="269"/>
  <c r="BH9" i="269"/>
  <c r="BJ47" i="269"/>
  <c r="M106" i="269"/>
  <c r="J55" i="269"/>
  <c r="BL144" i="269"/>
  <c r="BK13" i="269"/>
  <c r="AA64" i="269"/>
  <c r="AB146" i="269"/>
  <c r="AH137" i="269"/>
  <c r="U105" i="269"/>
  <c r="AH103" i="269"/>
  <c r="BM149" i="269"/>
  <c r="BA121" i="269"/>
  <c r="X76" i="269"/>
  <c r="AO45" i="269"/>
  <c r="AL69" i="269"/>
  <c r="H138" i="269"/>
  <c r="AD104" i="269"/>
  <c r="AO58" i="269"/>
  <c r="AH25" i="269"/>
  <c r="X70" i="269"/>
  <c r="N26" i="269"/>
  <c r="K90" i="269"/>
  <c r="S13" i="269"/>
  <c r="AQ126" i="269"/>
  <c r="AM117" i="269"/>
  <c r="AG23" i="269"/>
  <c r="W121" i="269"/>
  <c r="H104" i="269"/>
  <c r="AD132" i="269"/>
  <c r="N57" i="269"/>
  <c r="AF96" i="269"/>
  <c r="P152" i="269"/>
  <c r="AE141" i="269"/>
  <c r="O145" i="269"/>
  <c r="AN125" i="269"/>
  <c r="AQ102" i="269"/>
  <c r="BD61" i="269"/>
  <c r="J63" i="269"/>
  <c r="BI46" i="269"/>
  <c r="BI93" i="269"/>
  <c r="BH67" i="269"/>
  <c r="W70" i="269"/>
  <c r="AU9" i="269"/>
  <c r="AY135" i="269"/>
  <c r="AT128" i="269"/>
  <c r="BE108" i="269"/>
  <c r="AH45" i="269"/>
  <c r="AX96" i="269"/>
  <c r="BH134" i="269"/>
  <c r="AL132" i="269"/>
  <c r="O102" i="269"/>
  <c r="E21" i="271"/>
  <c r="AO158" i="269"/>
  <c r="C9" i="271"/>
  <c r="N161" i="270"/>
  <c r="S120" i="269"/>
  <c r="H123" i="269"/>
  <c r="BD100" i="269"/>
  <c r="BM70" i="269"/>
  <c r="AS158" i="269"/>
  <c r="AU45" i="269"/>
  <c r="AI118" i="269"/>
  <c r="AJ116" i="269"/>
  <c r="N154" i="269"/>
  <c r="R122" i="269"/>
  <c r="AL10" i="269"/>
  <c r="D14" i="271"/>
  <c r="M131" i="269"/>
  <c r="M98" i="269"/>
  <c r="AM67" i="269"/>
  <c r="Q40" i="220" a="1"/>
  <c r="Q74" i="269"/>
  <c r="K45" i="269"/>
  <c r="R116" i="269"/>
  <c r="AV130" i="269"/>
  <c r="Q124" i="269"/>
  <c r="Y121" i="269"/>
  <c r="S45" i="269"/>
  <c r="BE142" i="269"/>
  <c r="AO9" i="269"/>
  <c r="BD13" i="269"/>
  <c r="X149" i="269"/>
  <c r="Y114" i="269"/>
  <c r="V115" i="269"/>
  <c r="AY55" i="269"/>
  <c r="AD127" i="269"/>
  <c r="Q56" i="269"/>
  <c r="M75" i="269"/>
  <c r="I52" i="269"/>
  <c r="T105" i="269"/>
  <c r="BF106" i="269"/>
  <c r="U131" i="269"/>
  <c r="X95" i="269"/>
  <c r="BG95" i="269"/>
  <c r="L147" i="269"/>
  <c r="AK91" i="269"/>
  <c r="E160" i="270"/>
  <c r="BC147" i="269"/>
  <c r="BH138" i="269"/>
  <c r="BI154" i="269"/>
  <c r="R120" i="269"/>
  <c r="AC56" i="269"/>
  <c r="P67" i="269"/>
  <c r="I46" i="269"/>
  <c r="BK51" i="269"/>
  <c r="AF132" i="269"/>
  <c r="AN28" i="269"/>
  <c r="T22" i="269"/>
  <c r="F50" i="271"/>
  <c r="AN122" i="269"/>
  <c r="AI66" i="269"/>
  <c r="AT11" i="269"/>
  <c r="Y105" i="269"/>
  <c r="BD102" i="269"/>
  <c r="AQ110" i="269"/>
  <c r="AC13" i="269"/>
  <c r="AH57" i="269"/>
  <c r="AS95" i="269"/>
  <c r="BG127" i="269"/>
  <c r="U132" i="269"/>
  <c r="BK139" i="269"/>
  <c r="Y140" i="269"/>
  <c r="AR107" i="269"/>
  <c r="S122" i="269"/>
  <c r="AZ110" i="269"/>
  <c r="BB68" i="269"/>
  <c r="AL143" i="269"/>
  <c r="BG92" i="269"/>
  <c r="I53" i="269"/>
  <c r="M124" i="269"/>
  <c r="AI93" i="269"/>
  <c r="V98" i="269"/>
  <c r="AX91" i="269"/>
  <c r="D20" i="271"/>
  <c r="AZ140" i="269"/>
  <c r="G137" i="269"/>
  <c r="AR62" i="269"/>
  <c r="W103" i="269"/>
  <c r="AW19" i="269"/>
  <c r="BI58" i="269"/>
  <c r="S132" i="269"/>
  <c r="AH68" i="269"/>
  <c r="P66" i="269"/>
  <c r="BK94" i="269"/>
  <c r="BK68" i="269"/>
  <c r="AE51" i="269"/>
  <c r="Q93" i="269"/>
  <c r="K73" i="269"/>
  <c r="AT16" i="269"/>
  <c r="BD140" i="269"/>
  <c r="K108" i="269"/>
  <c r="AR71" i="269"/>
  <c r="AH130" i="269"/>
  <c r="AJ152" i="269"/>
  <c r="AK67" i="269"/>
  <c r="BI15" i="269"/>
  <c r="BG111" i="269"/>
  <c r="BH10" i="269"/>
  <c r="N99" i="269"/>
  <c r="V139" i="269"/>
  <c r="Z150" i="269"/>
  <c r="J163" i="270"/>
  <c r="R8" i="269"/>
  <c r="I156" i="269"/>
  <c r="X59" i="269"/>
  <c r="AU7" i="269"/>
  <c r="AY114" i="269"/>
  <c r="AI63" i="269"/>
  <c r="BC94" i="269"/>
  <c r="AZ59" i="269"/>
  <c r="BC57" i="269"/>
  <c r="AX101" i="269"/>
  <c r="W23" i="269"/>
  <c r="BB138" i="269"/>
  <c r="AV151" i="269"/>
  <c r="AJ60" i="269"/>
  <c r="Q105" i="269"/>
  <c r="O136" i="269"/>
  <c r="AD143" i="269"/>
  <c r="AW48" i="269"/>
  <c r="AV115" i="269"/>
  <c r="Q30" i="220" a="1"/>
  <c r="BA106" i="269"/>
  <c r="AL141" i="269"/>
  <c r="I132" i="269"/>
  <c r="AO135" i="269"/>
  <c r="AI112" i="269"/>
  <c r="BJ72" i="269"/>
  <c r="AF123" i="269"/>
  <c r="BG61" i="269"/>
  <c r="T92" i="269"/>
  <c r="V138" i="269"/>
  <c r="BH99" i="269"/>
  <c r="AS107" i="269"/>
  <c r="BI152" i="269"/>
  <c r="G50" i="269"/>
  <c r="X19" i="269"/>
  <c r="AJ7" i="269"/>
  <c r="AA15" i="269"/>
  <c r="I74" i="269"/>
  <c r="BG143" i="269"/>
  <c r="AZ67" i="269"/>
  <c r="U144" i="269"/>
  <c r="AK9" i="269"/>
  <c r="BB153" i="269"/>
  <c r="X52" i="269"/>
  <c r="M56" i="269"/>
  <c r="BC117" i="269"/>
  <c r="Z46" i="269"/>
  <c r="AE114" i="269"/>
  <c r="AL17" i="269"/>
  <c r="AM148" i="269"/>
  <c r="AF103" i="269"/>
  <c r="L98" i="269"/>
  <c r="AW22" i="269"/>
  <c r="AC100" i="269"/>
  <c r="G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X157" i="269"/>
  <c r="U48" i="269"/>
  <c r="AI117" i="269"/>
  <c r="AE65" i="269"/>
  <c r="X147" i="269"/>
  <c r="AV72" i="269"/>
  <c r="AR104" i="269"/>
  <c r="BC13" i="269"/>
  <c r="I90" i="269"/>
  <c r="J162" i="270"/>
  <c r="T125" i="269"/>
  <c r="AX113" i="269"/>
  <c r="AQ119" i="269"/>
  <c r="BF132" i="269"/>
  <c r="AG131" i="269"/>
  <c r="AP44" i="269"/>
  <c r="M166" i="270"/>
  <c r="D164" i="270"/>
  <c r="BK92" i="269"/>
  <c r="Y74" i="269"/>
  <c r="I58" i="269"/>
  <c r="S144" i="269"/>
  <c r="J14" i="269"/>
  <c r="X145" i="269"/>
  <c r="P44" i="269"/>
  <c r="V124" i="269"/>
  <c r="H57" i="269"/>
  <c r="W60" i="269"/>
  <c r="BI12" i="269"/>
  <c r="Z104" i="269"/>
  <c r="BI118" i="269"/>
  <c r="BB128" i="269"/>
  <c r="H150" i="269"/>
  <c r="AM96" i="269"/>
  <c r="I48" i="269"/>
  <c r="G131" i="269"/>
  <c r="BI146" i="269"/>
  <c r="G154" i="269"/>
  <c r="M52" i="269"/>
  <c r="Y61" i="269"/>
  <c r="P106" i="269"/>
  <c r="AW51" i="269"/>
  <c r="W76" i="269"/>
  <c r="AR26" i="269"/>
  <c r="AB45" i="269"/>
  <c r="X62" i="269"/>
  <c r="Y150" i="269"/>
  <c r="BG48" i="269"/>
  <c r="Z74" i="269"/>
  <c r="N158" i="269"/>
  <c r="AH13" i="269"/>
  <c r="K10" i="269"/>
  <c r="Z58" i="269"/>
  <c r="AE132" i="269"/>
  <c r="BA104" i="269"/>
  <c r="AP142" i="269"/>
  <c r="AE129" i="269"/>
  <c r="O114" i="269"/>
  <c r="BB104" i="269"/>
  <c r="AC51" i="269"/>
  <c r="AM146" i="269"/>
  <c r="AM116" i="269"/>
  <c r="AQ130" i="269"/>
  <c r="AT61" i="269"/>
  <c r="W127" i="269"/>
  <c r="BE153" i="269"/>
  <c r="AR141" i="269"/>
  <c r="Z113" i="269"/>
  <c r="O143" i="269"/>
  <c r="BL60" i="269"/>
  <c r="AH24" i="269"/>
  <c r="W55" i="269"/>
  <c r="P125" i="269"/>
  <c r="AL106" i="269"/>
  <c r="AU69" i="269"/>
  <c r="BL46" i="269"/>
  <c r="BI126" i="269"/>
  <c r="I20" i="269"/>
  <c r="AB91" i="269"/>
  <c r="AO90" i="269"/>
  <c r="AX109" i="269"/>
  <c r="M133" i="269"/>
  <c r="U45" i="269"/>
  <c r="U75" i="269"/>
  <c r="AJ8" i="269"/>
  <c r="AF119" i="269"/>
  <c r="W47" i="269"/>
  <c r="R50" i="269"/>
  <c r="E12" i="271"/>
  <c r="M143" i="269"/>
  <c r="AF95" i="269"/>
  <c r="AL72" i="269"/>
  <c r="L96" i="269"/>
  <c r="BM122" i="269"/>
  <c r="O125" i="269"/>
  <c r="T143" i="269"/>
  <c r="AN97" i="269"/>
  <c r="M9" i="269"/>
  <c r="AK109" i="269"/>
  <c r="BB16" i="269"/>
  <c r="M8" i="269"/>
  <c r="X133" i="269"/>
  <c r="AK69" i="269"/>
  <c r="AV55" i="269"/>
  <c r="G126" i="269"/>
  <c r="U101" i="269"/>
  <c r="I124" i="269"/>
  <c r="N77" i="270"/>
  <c r="BJ16" i="269"/>
  <c r="C62" i="271"/>
  <c r="AK12" i="269"/>
  <c r="AL124" i="269"/>
  <c r="T50" i="269"/>
  <c r="AQ59" i="269"/>
  <c r="L165" i="270"/>
  <c r="BJ155" i="269"/>
  <c r="AN74" i="269"/>
  <c r="BJ57" i="269"/>
  <c r="J73" i="269"/>
  <c r="AU96" i="269"/>
  <c r="AI54" i="269"/>
  <c r="AQ8" i="269"/>
  <c r="O28" i="269"/>
  <c r="U122" i="269"/>
  <c r="BJ122" i="269"/>
  <c r="BB113" i="269"/>
  <c r="AE137" i="269"/>
  <c r="S21" i="269"/>
  <c r="AO47" i="269"/>
  <c r="AO49" i="269"/>
  <c r="AJ115" i="269"/>
  <c r="AF148" i="269"/>
  <c r="O27" i="269"/>
  <c r="N163" i="270"/>
  <c r="BD151" i="269"/>
  <c r="AT133" i="269"/>
  <c r="AZ90" i="269"/>
  <c r="G151" i="269"/>
  <c r="BD95" i="269"/>
  <c r="AC15" i="269"/>
  <c r="AE44" i="269"/>
  <c r="AR150" i="269"/>
  <c r="BK110" i="269"/>
  <c r="AS18" i="269"/>
  <c r="AN52" i="269"/>
  <c r="R44" i="269"/>
  <c r="AG24" i="269"/>
  <c r="M145" i="269"/>
  <c r="BE65" i="269"/>
  <c r="Y22" i="269"/>
  <c r="BI61" i="269"/>
  <c r="BF104" i="269"/>
  <c r="H25" i="269"/>
  <c r="I134" i="269"/>
  <c r="AO54" i="269"/>
  <c r="BB144" i="269"/>
  <c r="AN63" i="269"/>
  <c r="AF22" i="269"/>
  <c r="AB14" i="269"/>
  <c r="AW107" i="269"/>
  <c r="M13" i="269"/>
  <c r="BK45" i="269"/>
  <c r="V108" i="269"/>
  <c r="BF136" i="269"/>
  <c r="R68" i="269"/>
  <c r="BF44" i="269"/>
  <c r="O10" i="269"/>
  <c r="BE137" i="269"/>
  <c r="AD44" i="269"/>
  <c r="AY63" i="269"/>
  <c r="R157" i="269"/>
  <c r="AO111" i="269"/>
  <c r="R105" i="269"/>
  <c r="N93" i="269"/>
  <c r="AB121" i="269"/>
  <c r="O121" i="269"/>
  <c r="AY72" i="269"/>
  <c r="H127" i="269"/>
  <c r="AF138" i="269"/>
  <c r="V152" i="269"/>
  <c r="X17" i="269"/>
  <c r="AL74" i="269"/>
  <c r="AI95" i="269"/>
  <c r="AQ125" i="269"/>
  <c r="BM61" i="269"/>
  <c r="AO76" i="269"/>
  <c r="AU74" i="269"/>
  <c r="AJ59" i="269"/>
  <c r="AI150" i="269"/>
  <c r="BK23" i="269"/>
  <c r="Z153" i="269"/>
  <c r="Q44" i="269"/>
  <c r="T70" i="269"/>
  <c r="K14" i="269"/>
  <c r="AI16" i="269"/>
  <c r="T123" i="269"/>
  <c r="T61" i="269"/>
  <c r="AF72" i="269"/>
  <c r="L122" i="269"/>
  <c r="V123" i="269"/>
  <c r="AL136" i="269"/>
  <c r="AQ105" i="269"/>
  <c r="Q49" i="269"/>
  <c r="Y154" i="269"/>
  <c r="AC145" i="269"/>
  <c r="AF100" i="269"/>
  <c r="G19" i="269"/>
  <c r="AZ130" i="269"/>
  <c r="AC129" i="269"/>
  <c r="AQ56" i="269"/>
  <c r="AH104" i="269"/>
  <c r="BI106" i="269"/>
  <c r="AS130" i="269"/>
  <c r="BI90" i="269"/>
  <c r="BB145" i="269"/>
  <c r="AE112" i="269"/>
  <c r="Q146" i="269"/>
  <c r="AM18" i="269"/>
  <c r="AO148" i="269"/>
  <c r="AJ92" i="269"/>
  <c r="AY142" i="269"/>
  <c r="AR93" i="269"/>
  <c r="H105" i="269"/>
  <c r="AA157" i="269"/>
  <c r="AN93" i="269"/>
  <c r="P133" i="269"/>
  <c r="AN110" i="269"/>
  <c r="AN45" i="269"/>
  <c r="W136" i="269"/>
  <c r="AC122" i="269"/>
  <c r="AU105" i="269"/>
  <c r="AX130" i="269"/>
  <c r="L167" i="270"/>
  <c r="AN27" i="269"/>
  <c r="BI150" i="269"/>
  <c r="AR128" i="269"/>
  <c r="AH18" i="269"/>
  <c r="AY93" i="269"/>
  <c r="AX159" i="269"/>
  <c r="V56" i="269"/>
  <c r="AB106" i="269"/>
  <c r="K19" i="269"/>
  <c r="BH27" i="269"/>
  <c r="BF119" i="269"/>
  <c r="BC107" i="269"/>
  <c r="S128" i="269"/>
  <c r="AK95" i="269"/>
  <c r="AY76" i="269"/>
  <c r="AR52" i="269"/>
  <c r="W141" i="269"/>
  <c r="F58" i="271"/>
  <c r="AI27" i="269"/>
  <c r="O52" i="269"/>
  <c r="AS146" i="269"/>
  <c r="AM138" i="269"/>
  <c r="R136" i="269"/>
  <c r="E164" i="270"/>
  <c r="AN154" i="269"/>
  <c r="BJ111" i="269"/>
  <c r="O8" i="269"/>
  <c r="M77" i="270"/>
  <c r="BE92" i="269"/>
  <c r="BA96" i="269"/>
  <c r="V122" i="269"/>
  <c r="BI94" i="269"/>
  <c r="AZ68" i="269"/>
  <c r="AE45" i="269"/>
  <c r="M59" i="269"/>
  <c r="V71" i="269"/>
  <c r="W50" i="269"/>
  <c r="AR140" i="269"/>
  <c r="BC158" i="269"/>
  <c r="L163" i="270"/>
  <c r="AV7" i="269"/>
  <c r="N159" i="269"/>
  <c r="AA96" i="269"/>
  <c r="AX18" i="269"/>
  <c r="BF11" i="269"/>
  <c r="AI22" i="269"/>
  <c r="Y125" i="269"/>
  <c r="S25" i="269"/>
  <c r="AV118" i="269"/>
  <c r="M164" i="270"/>
  <c r="V28" i="269"/>
  <c r="BE54" i="269"/>
  <c r="K131" i="269"/>
  <c r="AY156" i="269"/>
  <c r="D163" i="270"/>
  <c r="AD59" i="269"/>
  <c r="AJ123" i="269"/>
  <c r="J142" i="269"/>
  <c r="BF53" i="269"/>
  <c r="BH8" i="269"/>
  <c r="AB116" i="269"/>
  <c r="AF102" i="269"/>
  <c r="AF24" i="269"/>
  <c r="AE18" i="269"/>
  <c r="AZ106" i="269"/>
  <c r="AL158" i="269"/>
  <c r="BI136" i="269"/>
  <c r="AD99" i="269"/>
  <c r="AD110" i="269"/>
  <c r="BK72" i="269"/>
  <c r="L23" i="269"/>
  <c r="X18" i="269"/>
  <c r="Z141" i="269"/>
  <c r="BA27" i="269"/>
  <c r="AB156" i="269"/>
  <c r="Z149" i="269"/>
  <c r="D62" i="271"/>
  <c r="AZ152" i="269"/>
  <c r="AA137" i="269"/>
  <c r="AC110" i="269"/>
  <c r="AZ121" i="269"/>
  <c r="AR13" i="269"/>
  <c r="N121" i="269"/>
  <c r="L10" i="269"/>
  <c r="C33" i="271"/>
  <c r="BG109" i="269"/>
  <c r="AU145" i="269"/>
  <c r="BA61" i="269"/>
  <c r="E9" i="271"/>
  <c r="BM13" i="269"/>
  <c r="BE157" i="269"/>
  <c r="BB13" i="269"/>
  <c r="AQ17" i="269"/>
  <c r="U25" i="269"/>
  <c r="R41" i="220" a="1"/>
  <c r="AX51" i="269"/>
  <c r="AE121" i="269"/>
  <c r="D64" i="271"/>
  <c r="AN68" i="269"/>
  <c r="BI158" i="269"/>
  <c r="BF13" i="269"/>
  <c r="AL71" i="269"/>
  <c r="BJ73" i="269"/>
  <c r="AW156" i="269"/>
  <c r="Q115" i="269"/>
  <c r="AY141" i="269"/>
  <c r="AL120" i="269"/>
  <c r="N45" i="269"/>
  <c r="T153" i="269"/>
  <c r="AX70" i="269"/>
  <c r="T64" i="269"/>
  <c r="AA46" i="269"/>
  <c r="Q95" i="269"/>
  <c r="BG129" i="269"/>
  <c r="BA143" i="269"/>
  <c r="H122" i="269"/>
  <c r="L156" i="269"/>
  <c r="BK90" i="269"/>
  <c r="AU53" i="269"/>
  <c r="AH146" i="269"/>
  <c r="V90" i="269"/>
  <c r="BL66" i="269"/>
  <c r="BC28" i="269"/>
  <c r="W71" i="269"/>
  <c r="G165" i="270"/>
  <c r="AK108" i="269"/>
  <c r="L74" i="269"/>
  <c r="C48" i="271"/>
  <c r="AE57" i="269"/>
  <c r="AM125" i="269"/>
  <c r="BD144" i="269"/>
  <c r="Q154" i="269"/>
  <c r="V45" i="269"/>
  <c r="AS116" i="269"/>
  <c r="BF129" i="269"/>
  <c r="AV147" i="269"/>
  <c r="AJ138" i="269"/>
  <c r="I68" i="269"/>
  <c r="AU44" i="269"/>
  <c r="N60" i="269"/>
  <c r="BE23" i="269"/>
  <c r="BE126" i="269"/>
  <c r="P11" i="269"/>
  <c r="AG151" i="269"/>
  <c r="J96" i="269"/>
  <c r="X143" i="269"/>
  <c r="BM9" i="269"/>
  <c r="BL52" i="269"/>
  <c r="S67" i="269"/>
  <c r="AW131" i="269"/>
  <c r="AJ67" i="269"/>
  <c r="BD65" i="269"/>
  <c r="AZ20" i="269"/>
  <c r="L139" i="269"/>
  <c r="AB139" i="269"/>
  <c r="N8" i="269"/>
  <c r="U23" i="269"/>
  <c r="X129" i="269"/>
  <c r="BD147" i="269"/>
  <c r="BC112" i="269"/>
  <c r="BF52" i="269"/>
  <c r="BH57" i="269"/>
  <c r="BG9" i="269"/>
  <c r="BK64" i="269"/>
  <c r="AF105" i="269"/>
  <c r="O19" i="269"/>
  <c r="BM63" i="269"/>
  <c r="M160" i="270"/>
  <c r="E34" i="271"/>
  <c r="AH113" i="269"/>
  <c r="BB11" i="269"/>
  <c r="AM158" i="269"/>
  <c r="Z133" i="269"/>
  <c r="AW101" i="269"/>
  <c r="AZ101" i="269"/>
  <c r="Z101" i="269"/>
  <c r="K94" i="269"/>
  <c r="Y18" i="269"/>
  <c r="T111" i="269"/>
  <c r="BI47" i="269"/>
  <c r="AB127" i="269"/>
  <c r="X155" i="269"/>
  <c r="AG121" i="269"/>
  <c r="AJ62" i="269"/>
  <c r="P107" i="269"/>
  <c r="BG118" i="269"/>
  <c r="BB118" i="269"/>
  <c r="Z102" i="269"/>
  <c r="J13" i="269"/>
  <c r="BF8" i="269"/>
  <c r="AS92" i="269"/>
  <c r="R125" i="269"/>
  <c r="BL134" i="269"/>
  <c r="AU156" i="269"/>
  <c r="AK55" i="269"/>
  <c r="Q29" i="220" a="1"/>
  <c r="AU127" i="269"/>
  <c r="AK60" i="269"/>
  <c r="AC65" i="269"/>
  <c r="AZ23" i="269"/>
  <c r="BI65" i="269"/>
  <c r="J105" i="269"/>
  <c r="AS66" i="269"/>
  <c r="V15" i="269"/>
  <c r="X118" i="269"/>
  <c r="BM146" i="269"/>
  <c r="AZ26" i="269"/>
  <c r="BB50" i="269"/>
  <c r="BM92" i="269"/>
  <c r="AQ70" i="269"/>
  <c r="C758" i="272" a="1"/>
  <c r="D31" i="271"/>
  <c r="BA48" i="269"/>
  <c r="AO155" i="269"/>
  <c r="AO129" i="269"/>
  <c r="Z99" i="269"/>
  <c r="D70" i="271"/>
  <c r="AS9" i="269"/>
  <c r="AP123" i="269"/>
  <c r="N109" i="269"/>
  <c r="AO96" i="269"/>
  <c r="BL128" i="269"/>
  <c r="AL138" i="269"/>
  <c r="Y127" i="269"/>
  <c r="AG60" i="269"/>
  <c r="AW16" i="269"/>
  <c r="AW96" i="269"/>
  <c r="AF10" i="269"/>
  <c r="K77" i="270"/>
  <c r="R119" i="269"/>
  <c r="BG44" i="269"/>
  <c r="K159" i="269"/>
  <c r="AJ134" i="269"/>
  <c r="BC110" i="269"/>
  <c r="BH28" i="269"/>
  <c r="BA21" i="269"/>
  <c r="BB134" i="269"/>
  <c r="BB71" i="269"/>
  <c r="AZ108" i="269"/>
  <c r="AJ50" i="269"/>
  <c r="X47" i="269"/>
  <c r="AI158"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BB51" i="269"/>
  <c r="AA155" i="269"/>
  <c r="G139" i="269"/>
  <c r="AQ10" i="269"/>
  <c r="V144" i="269"/>
  <c r="BD54" i="269"/>
  <c r="BG107" i="269"/>
  <c r="AX107" i="269"/>
  <c r="F57" i="271"/>
  <c r="M95" i="269"/>
  <c r="BG137" i="269"/>
  <c r="BM136" i="269"/>
  <c r="AC68" i="269"/>
  <c r="BI138" i="269"/>
  <c r="AF14" i="269"/>
  <c r="C37" i="271"/>
  <c r="AS25" i="269"/>
  <c r="AP150" i="269"/>
  <c r="AZ116" i="269"/>
  <c r="AA153" i="269"/>
  <c r="D167" i="270"/>
  <c r="AC146" i="269"/>
  <c r="AM46" i="269"/>
  <c r="BK123" i="269"/>
  <c r="U98" i="269"/>
  <c r="V142" i="269"/>
  <c r="AE67" i="269"/>
  <c r="AD140" i="269"/>
  <c r="G64" i="269"/>
  <c r="AR27" i="269"/>
  <c r="BD24" i="269"/>
  <c r="AF110" i="269"/>
  <c r="J118" i="269"/>
  <c r="AU109" i="269"/>
  <c r="AG59" i="269"/>
  <c r="AT98" i="269"/>
  <c r="H155" i="269"/>
  <c r="AQ155" i="269"/>
  <c r="AP26" i="269"/>
  <c r="AQ108" i="269"/>
  <c r="R53" i="269"/>
  <c r="AJ109" i="269"/>
  <c r="K104" i="269"/>
  <c r="BI123" i="269"/>
  <c r="BH63" i="269"/>
  <c r="BD92" i="269"/>
  <c r="BI107" i="269"/>
  <c r="L134" i="269"/>
  <c r="AW14" i="269"/>
  <c r="Q75" i="269"/>
  <c r="Y107" i="269"/>
  <c r="AW148" i="269"/>
  <c r="AC101" i="269"/>
  <c r="I133" i="269"/>
  <c r="S137" i="269"/>
  <c r="BF58" i="269"/>
  <c r="N21" i="269"/>
  <c r="AZ129" i="269"/>
  <c r="H27" i="269"/>
  <c r="AX140" i="269"/>
  <c r="AV99" i="269"/>
  <c r="W146" i="269"/>
  <c r="H147" i="269"/>
  <c r="Y70" i="269"/>
  <c r="BE135" i="269"/>
  <c r="AE138" i="269"/>
  <c r="R98" i="269"/>
  <c r="AS151" i="269"/>
  <c r="AQ75" i="269"/>
  <c r="AX153" i="269"/>
  <c r="AL54" i="269"/>
  <c r="M99" i="269"/>
  <c r="AH74" i="269"/>
  <c r="AI26" i="269"/>
  <c r="AN25" i="269"/>
  <c r="AG107" i="269"/>
  <c r="AH10" i="269"/>
  <c r="AB51" i="269"/>
  <c r="I115" i="269"/>
  <c r="AC28" i="269"/>
  <c r="BC53" i="269"/>
  <c r="AV101" i="269"/>
  <c r="AX105" i="269"/>
  <c r="H124" i="269"/>
  <c r="AV124" i="269"/>
  <c r="AI142" i="269"/>
  <c r="BL151" i="269"/>
  <c r="AB59" i="269"/>
  <c r="AE16" i="269"/>
  <c r="E19" i="271"/>
  <c r="J134" i="269"/>
  <c r="AN9" i="269"/>
  <c r="O110" i="269"/>
  <c r="S76" i="269"/>
  <c r="AR23" i="269"/>
  <c r="AG117" i="269"/>
  <c r="L70" i="269"/>
  <c r="W139" i="269"/>
  <c r="BI144" i="269"/>
  <c r="AR44" i="269"/>
  <c r="I97" i="269"/>
  <c r="AF158" i="269"/>
  <c r="BC50" i="269"/>
  <c r="AP10" i="269"/>
  <c r="V148" i="269"/>
  <c r="L160" i="270"/>
  <c r="AV122" i="269"/>
  <c r="BB15" i="269"/>
  <c r="BE9" i="269"/>
  <c r="BM114" i="269"/>
  <c r="AJ64" i="269"/>
  <c r="BE117" i="269"/>
  <c r="K48" i="269"/>
  <c r="BK56" i="269"/>
  <c r="AE133" i="269"/>
  <c r="BL147" i="269"/>
  <c r="AO21" i="269"/>
  <c r="P132" i="269"/>
  <c r="L157" i="269"/>
  <c r="BH49" i="269"/>
  <c r="H107" i="269"/>
  <c r="BI17" i="269"/>
  <c r="AG125" i="269"/>
  <c r="F32" i="271"/>
  <c r="BD15" i="269"/>
  <c r="BB137" i="269"/>
  <c r="C355" i="272" a="1"/>
  <c r="AI148" i="269"/>
  <c r="BE62" i="269"/>
  <c r="P95" i="269"/>
  <c r="AV156" i="269"/>
  <c r="BD103" i="269"/>
  <c r="G121" i="269"/>
  <c r="AV117" i="269"/>
  <c r="C378" i="272" a="1"/>
  <c r="AV70" i="269"/>
  <c r="AM106" i="269"/>
  <c r="F65" i="271"/>
  <c r="U72" i="269"/>
  <c r="AS46" i="269"/>
  <c r="O101" i="269"/>
  <c r="U138" i="269"/>
  <c r="AU110" i="269"/>
  <c r="K58" i="269"/>
  <c r="BI101" i="269"/>
  <c r="E37" i="271"/>
  <c r="AF117" i="269"/>
  <c r="AD155" i="269"/>
  <c r="P129" i="269"/>
  <c r="F46" i="271"/>
  <c r="AB157" i="269"/>
  <c r="K105" i="269"/>
  <c r="AL24" i="269"/>
  <c r="AV46" i="269"/>
  <c r="BH151" i="269"/>
  <c r="AK46" i="269"/>
  <c r="AE147" i="269"/>
  <c r="BI14" i="269"/>
  <c r="AE155" i="269"/>
  <c r="P59" i="269"/>
  <c r="AR124" i="269"/>
  <c r="BE152" i="269"/>
  <c r="AF151" i="269"/>
  <c r="AT28" i="269"/>
  <c r="O93" i="269"/>
  <c r="AQ23" i="269"/>
  <c r="P99" i="269"/>
  <c r="AD7" i="269"/>
  <c r="BE99" i="269"/>
  <c r="AU47" i="269"/>
  <c r="BH46" i="269"/>
  <c r="AP136" i="269"/>
  <c r="BF76" i="269"/>
  <c r="BL19" i="269"/>
  <c r="AX112" i="269"/>
  <c r="AZ158" i="269"/>
  <c r="BC109" i="269"/>
  <c r="J141" i="269"/>
  <c r="BD10" i="269"/>
  <c r="C41" i="271"/>
  <c r="AA69" i="269"/>
  <c r="S114" i="269"/>
  <c r="BG21" i="269"/>
  <c r="S105" i="269"/>
  <c r="AZ74" i="269"/>
  <c r="AH144" i="269"/>
  <c r="F9" i="271"/>
  <c r="AI48" i="269"/>
  <c r="AU93" i="269"/>
  <c r="BH55" i="269"/>
  <c r="J12" i="269"/>
  <c r="AB54" i="269"/>
  <c r="Z26" i="269"/>
  <c r="Y119" i="269"/>
  <c r="S59" i="269"/>
  <c r="AG18" i="269"/>
  <c r="AZ134" i="269"/>
  <c r="M23" i="269"/>
  <c r="V97" i="269"/>
  <c r="AQ18" i="269"/>
  <c r="AM28" i="269"/>
  <c r="P101" i="269"/>
  <c r="BK145" i="269"/>
  <c r="Q123" i="269"/>
  <c r="AR15" i="269"/>
  <c r="AZ157" i="269"/>
  <c r="AX17" i="269"/>
  <c r="AR110" i="269"/>
  <c r="BL49" i="269"/>
  <c r="K167" i="270"/>
  <c r="AL137" i="269"/>
  <c r="AA107" i="269"/>
  <c r="G117" i="269"/>
  <c r="AZ14" i="269"/>
  <c r="L67" i="269"/>
  <c r="BM124" i="269"/>
  <c r="AQ15" i="269"/>
  <c r="D68" i="271"/>
  <c r="M152" i="269"/>
  <c r="M55" i="269"/>
  <c r="AG46" i="269"/>
  <c r="V76" i="269"/>
  <c r="W107" i="269"/>
  <c r="BC51" i="269"/>
  <c r="V52" i="269"/>
  <c r="AO52" i="269"/>
  <c r="AI70" i="269"/>
  <c r="AV91" i="269"/>
  <c r="AB16" i="269"/>
  <c r="BH125" i="269"/>
  <c r="Z9" i="269"/>
  <c r="AC90" i="269"/>
  <c r="P144" i="269"/>
  <c r="BB103" i="269"/>
  <c r="F165" i="270"/>
  <c r="AD121" i="269"/>
  <c r="AC24" i="269"/>
  <c r="M105" i="269"/>
  <c r="Y21" i="269"/>
  <c r="O147" i="269"/>
  <c r="BF92" i="269"/>
  <c r="AJ103" i="269"/>
  <c r="U71" i="269"/>
  <c r="L28" i="269"/>
  <c r="AW62" i="269"/>
  <c r="BM155" i="269"/>
  <c r="G26" i="269"/>
  <c r="Z55" i="269"/>
  <c r="AC149" i="269"/>
  <c r="Z90" i="269"/>
  <c r="V107" i="269"/>
  <c r="I61" i="269"/>
  <c r="Y155" i="269"/>
  <c r="BJ108" i="269"/>
  <c r="N67" i="269"/>
  <c r="BA9" i="269"/>
  <c r="Z14" i="269"/>
  <c r="AB135" i="269"/>
  <c r="BK61" i="269"/>
  <c r="Z52" i="269"/>
  <c r="Q36" i="220" a="1"/>
  <c r="G138" i="269"/>
  <c r="AZ131" i="269"/>
  <c r="AJ120" i="269"/>
  <c r="BK48" i="269"/>
  <c r="AD151" i="269"/>
  <c r="R110" i="269"/>
  <c r="BJ147" i="269"/>
  <c r="E41" i="271"/>
  <c r="AN53" i="269"/>
  <c r="BH58" i="269"/>
  <c r="AG19" i="269"/>
  <c r="AK71" i="269"/>
  <c r="S154" i="269"/>
  <c r="BL68" i="269"/>
  <c r="AD51" i="269"/>
  <c r="AB90" i="269"/>
  <c r="H164" i="270"/>
  <c r="AH90" i="269"/>
  <c r="Y76" i="269"/>
  <c r="BK102" i="269"/>
  <c r="J28" i="269"/>
  <c r="BD69" i="269"/>
  <c r="K28" i="269"/>
  <c r="I73" i="269"/>
  <c r="T60" i="269"/>
  <c r="BF153" i="269"/>
  <c r="BL109" i="269"/>
  <c r="AA52" i="269"/>
  <c r="O112" i="269"/>
  <c r="BH12" i="269"/>
  <c r="BH111" i="269"/>
  <c r="AA91" i="269"/>
  <c r="AQ51" i="269"/>
  <c r="U143" i="269"/>
  <c r="U113" i="269"/>
  <c r="AH136" i="269"/>
  <c r="O104" i="269"/>
  <c r="AU135" i="269"/>
  <c r="K53" i="269"/>
  <c r="AD21" i="269"/>
  <c r="BM59" i="269"/>
  <c r="D54" i="271"/>
  <c r="AN13" i="269"/>
  <c r="AB118" i="269"/>
  <c r="BB19" i="269"/>
  <c r="AH96" i="269"/>
  <c r="AI50" i="269"/>
  <c r="X25" i="269"/>
  <c r="BA50" i="269"/>
  <c r="J143" i="269"/>
  <c r="AI129" i="269"/>
  <c r="AL97" i="269"/>
  <c r="AF19" i="269"/>
  <c r="M148" i="269"/>
  <c r="S10" i="269"/>
  <c r="I162" i="270"/>
  <c r="AU129" i="269"/>
  <c r="BB72" i="269"/>
  <c r="BG45" i="269"/>
  <c r="Y14" i="269"/>
  <c r="J44" i="269"/>
  <c r="G492" i="272"/>
  <c r="AY12" i="269"/>
  <c r="BC138" i="269"/>
  <c r="AV98" i="269"/>
  <c r="V113" i="269"/>
  <c r="M306" i="272"/>
  <c r="AL12" i="269"/>
  <c r="AA54" i="269"/>
  <c r="BL20" i="269"/>
  <c r="AM109" i="269"/>
  <c r="AU130" i="269"/>
  <c r="AD53" i="269"/>
  <c r="BB27" i="269"/>
  <c r="I159" i="269"/>
  <c r="BF140" i="269"/>
  <c r="AF15" i="269"/>
  <c r="AO108" i="269"/>
  <c r="AD64" i="269"/>
  <c r="BK119" i="269"/>
  <c r="AE128" i="269"/>
  <c r="Y48" i="269"/>
  <c r="BG91" i="269"/>
  <c r="AZ96" i="269"/>
  <c r="BE151" i="269"/>
  <c r="AX147" i="269"/>
  <c r="AJ94" i="269"/>
  <c r="N56" i="269"/>
  <c r="J20" i="269"/>
  <c r="R12" i="269"/>
  <c r="AM139" i="269"/>
  <c r="AR122" i="269"/>
  <c r="J119" i="269"/>
  <c r="V58" i="269"/>
  <c r="Z151" i="269"/>
  <c r="K96" i="269"/>
  <c r="BM47" i="269"/>
  <c r="L492" i="272"/>
  <c r="O127" i="269"/>
  <c r="V24" i="269"/>
  <c r="BE114" i="269"/>
  <c r="C24" i="271"/>
  <c r="AC121" i="269"/>
  <c r="AD93" i="269"/>
  <c r="BF16" i="269"/>
  <c r="BF103" i="269"/>
  <c r="BK107" i="269"/>
  <c r="AX93" i="269"/>
  <c r="BH147" i="269"/>
  <c r="AL50" i="269"/>
  <c r="BH140" i="269"/>
  <c r="AM153" i="269"/>
  <c r="S147" i="269"/>
  <c r="BM100" i="269"/>
  <c r="AY120" i="269"/>
  <c r="BC63" i="269"/>
  <c r="AR11" i="269"/>
  <c r="BE28" i="269"/>
  <c r="AJ65" i="269"/>
  <c r="BD118" i="269"/>
  <c r="AI60" i="269"/>
  <c r="BL114" i="269"/>
  <c r="BE53" i="269"/>
  <c r="AE148" i="269"/>
  <c r="P147" i="269"/>
  <c r="BF156" i="269"/>
  <c r="M92" i="269"/>
  <c r="AV155" i="269"/>
  <c r="O76" i="269"/>
  <c r="AN99" i="269"/>
  <c r="AP149" i="269"/>
  <c r="AR139" i="269"/>
  <c r="Q153" i="269"/>
  <c r="BJ60" i="269"/>
  <c r="AW61" i="269"/>
  <c r="Y139" i="269"/>
  <c r="H160" i="270"/>
  <c r="AV139" i="269"/>
  <c r="H71" i="269"/>
  <c r="AT76" i="269"/>
  <c r="U74" i="269"/>
  <c r="P126" i="269"/>
  <c r="BK127" i="269"/>
  <c r="O62" i="269"/>
  <c r="AD67" i="269"/>
  <c r="E50" i="271"/>
  <c r="BD133" i="269"/>
  <c r="BA28" i="269"/>
  <c r="BA97" i="269"/>
  <c r="AC44" i="269"/>
  <c r="AK25" i="269"/>
  <c r="H8" i="269"/>
  <c r="AG54" i="269"/>
  <c r="BC123" i="269"/>
  <c r="BC122" i="269"/>
  <c r="AA20" i="269"/>
  <c r="BG141" i="269"/>
  <c r="AY153" i="269"/>
  <c r="Z122" i="269"/>
  <c r="G52" i="269"/>
  <c r="G94" i="269"/>
  <c r="M45" i="269"/>
  <c r="AK14" i="269"/>
  <c r="AA10" i="269"/>
  <c r="H142" i="269"/>
  <c r="AL23" i="269"/>
  <c r="AL152" i="269"/>
  <c r="S96" i="269"/>
  <c r="H159" i="269"/>
  <c r="BL95" i="269"/>
  <c r="K11" i="269"/>
  <c r="AU143" i="269"/>
  <c r="AY126" i="269"/>
  <c r="W17" i="269"/>
  <c r="BI134" i="269"/>
  <c r="AD115" i="269"/>
  <c r="AC48" i="269"/>
  <c r="AG28" i="269"/>
  <c r="H90" i="269"/>
  <c r="BC62" i="269"/>
  <c r="AP121" i="269"/>
  <c r="BM27" i="269"/>
  <c r="R147" i="269"/>
  <c r="BC26" i="269"/>
  <c r="AW110" i="269"/>
  <c r="X120" i="269"/>
  <c r="I69" i="269"/>
  <c r="BJ140" i="269"/>
  <c r="AL73" i="269"/>
  <c r="BL104" i="269"/>
  <c r="C56" i="271"/>
  <c r="BL103" i="269"/>
  <c r="AB122" i="269"/>
  <c r="BH123" i="269"/>
  <c r="AW133" i="269"/>
  <c r="BH100" i="269"/>
  <c r="U69" i="269"/>
  <c r="AT9" i="269"/>
  <c r="E26" i="271"/>
  <c r="Q37" i="220" a="1"/>
  <c r="Z44" i="269"/>
  <c r="BL65" i="269"/>
  <c r="BI96" i="269"/>
  <c r="AJ45" i="269"/>
  <c r="BD97" i="269"/>
  <c r="O103" i="269"/>
  <c r="I150" i="269"/>
  <c r="AB7" i="269"/>
  <c r="S56" i="269"/>
  <c r="AW60" i="269"/>
  <c r="AQ66" i="269"/>
  <c r="BG56" i="269"/>
  <c r="AS129" i="269"/>
  <c r="D34" i="271"/>
  <c r="S145" i="269"/>
  <c r="K66" i="269"/>
  <c r="AC118" i="269"/>
  <c r="Q45" i="269"/>
  <c r="F27" i="271"/>
  <c r="AQ133" i="269"/>
  <c r="AI151" i="269"/>
  <c r="BK103" i="269"/>
  <c r="AN20" i="269"/>
  <c r="G150" i="269"/>
  <c r="Q100" i="269"/>
  <c r="AE115" i="269"/>
  <c r="BE118" i="269"/>
  <c r="BE61" i="269"/>
  <c r="AT99" i="269"/>
  <c r="V63" i="269"/>
  <c r="V118" i="269"/>
  <c r="AK48" i="269"/>
  <c r="R151" i="269"/>
  <c r="AD126" i="269"/>
  <c r="M108" i="269"/>
  <c r="N142" i="269"/>
  <c r="AU146" i="269"/>
  <c r="S26" i="269"/>
  <c r="R25" i="269"/>
  <c r="AF129" i="269"/>
  <c r="AF90" i="269"/>
  <c r="H137" i="269"/>
  <c r="AD20" i="269"/>
  <c r="AM132" i="269"/>
  <c r="BF47" i="269"/>
  <c r="AL64" i="269"/>
  <c r="X64" i="269"/>
  <c r="AL115" i="269"/>
  <c r="BH157" i="269"/>
  <c r="U150" i="269"/>
  <c r="Y124" i="269"/>
  <c r="V129" i="269"/>
  <c r="AH26" i="269"/>
  <c r="AG138" i="269"/>
  <c r="W73" i="269"/>
  <c r="AB76" i="269"/>
  <c r="AR112" i="269"/>
  <c r="BG157" i="269"/>
  <c r="BI59" i="269"/>
  <c r="Y25" i="269"/>
  <c r="AC133" i="269"/>
  <c r="BH22" i="269"/>
  <c r="BL50" i="269"/>
  <c r="N149" i="269"/>
  <c r="AU97" i="269"/>
  <c r="P139" i="269"/>
  <c r="BK159" i="269"/>
  <c r="AT114" i="269"/>
  <c r="E49" i="271"/>
  <c r="N162" i="270"/>
  <c r="AH119" i="269"/>
  <c r="AB56" i="269"/>
  <c r="R96" i="269"/>
  <c r="AJ112" i="269"/>
  <c r="N19" i="269"/>
  <c r="AS10" i="269"/>
  <c r="BK101" i="269"/>
  <c r="P157" i="269"/>
  <c r="L93" i="269"/>
  <c r="J159" i="269"/>
  <c r="G306" i="272"/>
  <c r="N117" i="269"/>
  <c r="AQ146" i="269"/>
  <c r="AF64" i="269"/>
  <c r="D51" i="271"/>
  <c r="AL59" i="269"/>
  <c r="R91" i="269"/>
  <c r="Q147" i="269"/>
  <c r="AW122" i="269"/>
  <c r="T116" i="269"/>
  <c r="BG24" i="269"/>
  <c r="O75" i="269"/>
  <c r="BK149" i="269"/>
  <c r="BK138" i="269"/>
  <c r="G145" i="269"/>
  <c r="AB44" i="269"/>
  <c r="R148" i="269"/>
  <c r="M130" i="269"/>
  <c r="W147" i="269"/>
  <c r="AH14" i="269"/>
  <c r="R51" i="269"/>
  <c r="AE14" i="269"/>
  <c r="AI128" i="269"/>
  <c r="AC54" i="269"/>
  <c r="BL8" i="269"/>
  <c r="Z152" i="269"/>
  <c r="T103" i="269"/>
  <c r="AI122" i="269"/>
  <c r="I163" i="270"/>
  <c r="AB120" i="269"/>
  <c r="P115" i="269"/>
  <c r="C55" i="271"/>
  <c r="AB98" i="269"/>
  <c r="S20" i="269"/>
  <c r="AL13" i="269"/>
  <c r="AT14" i="269"/>
  <c r="BL159" i="269"/>
  <c r="BF10" i="269"/>
  <c r="AZ57" i="269"/>
  <c r="AL76" i="269"/>
  <c r="AM155" i="269"/>
  <c r="K115" i="269"/>
  <c r="BM143" i="269"/>
  <c r="S60" i="269"/>
  <c r="I14" i="269"/>
  <c r="AD141" i="269"/>
  <c r="Y64" i="269"/>
  <c r="AJ17" i="269"/>
  <c r="BK109" i="269"/>
  <c r="BC153" i="269"/>
  <c r="BM108" i="269"/>
  <c r="M151" i="269"/>
  <c r="H136" i="269"/>
  <c r="BG63" i="269"/>
  <c r="BL47" i="269"/>
  <c r="R118" i="269"/>
  <c r="AA61" i="269"/>
  <c r="AC108" i="269"/>
  <c r="AP131" i="269"/>
  <c r="AS94" i="269"/>
  <c r="AF109" i="269"/>
  <c r="H12" i="269"/>
  <c r="BK148" i="269"/>
  <c r="AE15" i="269"/>
  <c r="BK26" i="269"/>
  <c r="S19" i="269"/>
  <c r="AT104" i="269"/>
  <c r="BM126" i="269"/>
  <c r="AH140" i="269"/>
  <c r="AR91" i="269"/>
  <c r="AL49" i="269"/>
  <c r="AK128" i="269"/>
  <c r="BF145" i="269"/>
  <c r="N100" i="269"/>
  <c r="V91" i="269"/>
  <c r="AU26" i="269"/>
  <c r="AT102" i="269"/>
  <c r="AG25" i="269"/>
  <c r="AS128" i="269"/>
  <c r="BE124" i="269"/>
  <c r="AW56" i="269"/>
  <c r="O50" i="269"/>
  <c r="T52" i="269"/>
  <c r="U126" i="269"/>
  <c r="BK96" i="269"/>
  <c r="AY129" i="269"/>
  <c r="K99" i="269"/>
  <c r="AQ135" i="269"/>
  <c r="AA141" i="269"/>
  <c r="Q143" i="269"/>
  <c r="O47" i="269"/>
  <c r="Q16" i="269"/>
  <c r="AZ16" i="269"/>
  <c r="AI92" i="269"/>
  <c r="AT125" i="269"/>
  <c r="AF131" i="269"/>
  <c r="AW99" i="269"/>
  <c r="BC146" i="269"/>
  <c r="I26" i="269"/>
  <c r="AV45" i="269"/>
  <c r="BC76" i="269"/>
  <c r="D66" i="271"/>
  <c r="BL150" i="269"/>
  <c r="AS110" i="269"/>
  <c r="AP148" i="269"/>
  <c r="V26" i="269"/>
  <c r="O118" i="269"/>
  <c r="T17" i="269"/>
  <c r="AC52" i="269"/>
  <c r="BJ20" i="269"/>
  <c r="AZ97" i="269"/>
  <c r="W132" i="269"/>
  <c r="K51" i="269"/>
  <c r="AP111" i="269"/>
  <c r="P119" i="269"/>
  <c r="AU144" i="269"/>
  <c r="AM103" i="269"/>
  <c r="BF133" i="269"/>
  <c r="K114" i="269"/>
  <c r="AA124" i="269"/>
  <c r="AG124" i="269"/>
  <c r="W46" i="269"/>
  <c r="BF54" i="269"/>
  <c r="W155" i="269"/>
  <c r="AT63" i="269"/>
  <c r="N108" i="269"/>
  <c r="AY59" i="269"/>
  <c r="V150" i="269"/>
  <c r="AY11" i="269"/>
  <c r="AI58" i="269"/>
  <c r="AK127" i="269"/>
  <c r="I103" i="269"/>
  <c r="AA156" i="269"/>
  <c r="P27" i="269"/>
  <c r="AD154" i="269"/>
  <c r="O67" i="269"/>
  <c r="BE159" i="269"/>
  <c r="F44" i="271"/>
  <c r="BD91" i="269"/>
  <c r="AB117" i="269"/>
  <c r="BD44" i="269"/>
  <c r="AD12" i="269"/>
  <c r="S64" i="269"/>
  <c r="N73" i="269"/>
  <c r="AY10" i="269"/>
  <c r="I166" i="270"/>
  <c r="L155" i="269"/>
  <c r="AD134" i="269"/>
  <c r="AN117" i="269"/>
  <c r="AT53" i="269"/>
  <c r="P109" i="269"/>
  <c r="L65" i="269"/>
  <c r="P19" i="269"/>
  <c r="K91" i="269"/>
  <c r="P49" i="269"/>
  <c r="K25" i="269"/>
  <c r="BE95" i="269"/>
  <c r="BD146" i="269"/>
  <c r="AS23" i="269"/>
  <c r="AV106" i="269"/>
  <c r="BM104" i="269"/>
  <c r="U129" i="269"/>
  <c r="K121" i="269"/>
  <c r="K129" i="269"/>
  <c r="F166" i="270"/>
  <c r="AR7" i="269"/>
  <c r="BI129" i="269"/>
  <c r="AA76" i="269"/>
  <c r="BE119" i="269"/>
  <c r="M17" i="269"/>
  <c r="AW145" i="269"/>
  <c r="AX71" i="269"/>
  <c r="J110" i="269"/>
  <c r="H151" i="269"/>
  <c r="BE46" i="269"/>
  <c r="AA123" i="269"/>
  <c r="AA122" i="269"/>
  <c r="AS19" i="269"/>
  <c r="AZ124" i="269"/>
  <c r="S107" i="269"/>
  <c r="D30" i="271"/>
  <c r="AX60" i="269"/>
  <c r="AY158" i="269"/>
  <c r="K164" i="270"/>
  <c r="N146" i="269"/>
  <c r="F14" i="271"/>
  <c r="AE101" i="269"/>
  <c r="BA57" i="269"/>
  <c r="D59" i="271"/>
  <c r="AD90" i="269"/>
  <c r="BM52" i="269"/>
  <c r="AH110" i="269"/>
  <c r="BA14" i="269"/>
  <c r="BI143" i="269"/>
  <c r="AR76" i="269"/>
  <c r="BF111" i="269"/>
  <c r="AS106" i="269"/>
  <c r="BE72" i="269"/>
  <c r="AY133" i="269"/>
  <c r="L306" i="272"/>
  <c r="AV25" i="269"/>
  <c r="K156" i="269"/>
  <c r="AE59" i="269"/>
  <c r="AN10" i="269"/>
  <c r="AT21" i="269"/>
  <c r="BL57" i="269"/>
  <c r="H51" i="269"/>
  <c r="K23" i="269"/>
  <c r="AM73" i="269"/>
  <c r="AW92" i="269"/>
  <c r="BA68" i="269"/>
  <c r="AR130" i="269"/>
  <c r="BF98" i="269"/>
  <c r="Q134" i="269"/>
  <c r="M102" i="269"/>
  <c r="AM17" i="269"/>
  <c r="AY123" i="269"/>
  <c r="AF27" i="269"/>
  <c r="AK23" i="269"/>
  <c r="Z97" i="269"/>
  <c r="AD120" i="269"/>
  <c r="AC55" i="269"/>
  <c r="BM11" i="269"/>
  <c r="AV132" i="269"/>
  <c r="BK133" i="269"/>
  <c r="AF54" i="269"/>
  <c r="BH137" i="269"/>
  <c r="AW8" i="269"/>
  <c r="AR121" i="269"/>
  <c r="BC152" i="269"/>
  <c r="AA93" i="269"/>
  <c r="BB131" i="269"/>
  <c r="AJ133" i="269"/>
  <c r="C50" i="271"/>
  <c r="BC114" i="269"/>
  <c r="X104" i="269"/>
  <c r="BF138" i="269"/>
  <c r="I107" i="269"/>
  <c r="O90" i="269"/>
  <c r="R59" i="269"/>
  <c r="Y152" i="269"/>
  <c r="H109" i="269"/>
  <c r="X10" i="269"/>
  <c r="AL113" i="269"/>
  <c r="M69" i="269"/>
  <c r="AT66" i="269"/>
  <c r="AT19" i="269"/>
  <c r="N69" i="269"/>
  <c r="P76" i="269"/>
  <c r="P47" i="269"/>
  <c r="J115" i="269"/>
  <c r="R158" i="269"/>
  <c r="BD16" i="269"/>
  <c r="BB18" i="269"/>
  <c r="AZ145" i="269"/>
  <c r="AO20" i="269"/>
  <c r="V22" i="269"/>
  <c r="F53" i="271"/>
  <c r="E56" i="271"/>
  <c r="AA74" i="269"/>
  <c r="AI56" i="269"/>
  <c r="Q127" i="269"/>
  <c r="K46" i="269"/>
  <c r="AD69" i="269"/>
  <c r="BE129" i="269"/>
  <c r="BF141" i="269"/>
  <c r="AU142" i="269"/>
  <c r="AA49" i="269"/>
  <c r="BA151" i="269"/>
  <c r="BF12" i="269"/>
  <c r="S47" i="269"/>
  <c r="AK20" i="269"/>
  <c r="G161" i="270"/>
  <c r="Y26" i="269"/>
  <c r="AK16" i="269"/>
  <c r="N105" i="269"/>
  <c r="AH134" i="269"/>
  <c r="AB74" i="269"/>
  <c r="AS69" i="269"/>
  <c r="BE109" i="269"/>
  <c r="BA141" i="269"/>
  <c r="P108" i="269"/>
  <c r="AL48" i="269"/>
  <c r="P98" i="269"/>
  <c r="AY110" i="269"/>
  <c r="I91" i="269"/>
  <c r="R155" i="269"/>
  <c r="AD75" i="269"/>
  <c r="N53" i="269"/>
  <c r="AQ99" i="269"/>
  <c r="AR12" i="269"/>
  <c r="AO136" i="269"/>
  <c r="AS120" i="269"/>
  <c r="X126" i="269"/>
  <c r="L95" i="269"/>
  <c r="P116" i="269"/>
  <c r="Q102" i="269"/>
  <c r="AZ8" i="269"/>
  <c r="AJ27" i="269"/>
  <c r="AQ46" i="269"/>
  <c r="BF61" i="269"/>
  <c r="AX53" i="269"/>
  <c r="BC100" i="269"/>
  <c r="AE130" i="269"/>
  <c r="AN108" i="269"/>
  <c r="AK148" i="269"/>
  <c r="BH144" i="269"/>
  <c r="AY139" i="269"/>
  <c r="AX104" i="269"/>
  <c r="AY8" i="269"/>
  <c r="R49" i="269"/>
  <c r="H132" i="269"/>
  <c r="AH91" i="269"/>
  <c r="O115" i="269"/>
  <c r="BM12" i="269"/>
  <c r="K122" i="269"/>
  <c r="AS100" i="269"/>
  <c r="AR149" i="269"/>
  <c r="J69" i="269"/>
  <c r="O97" i="269"/>
  <c r="AD131" i="269"/>
  <c r="AH102" i="269"/>
  <c r="D17" i="271"/>
  <c r="L49" i="269"/>
  <c r="W45" i="269"/>
  <c r="AQ117" i="269"/>
  <c r="AN120" i="269"/>
  <c r="L12" i="269"/>
  <c r="BL124" i="269"/>
  <c r="BA131" i="269"/>
  <c r="E35" i="271"/>
  <c r="T119" i="269"/>
  <c r="AE158" i="269"/>
  <c r="C19" i="271"/>
  <c r="AB143" i="269"/>
  <c r="AU138" i="269"/>
  <c r="AF47" i="269"/>
  <c r="BC159" i="269"/>
  <c r="C21" i="271"/>
  <c r="AQ28" i="269"/>
  <c r="X151" i="269"/>
  <c r="AK93" i="269"/>
  <c r="M97" i="269"/>
  <c r="AC19" i="269"/>
  <c r="N66" i="269"/>
  <c r="AF127" i="269"/>
  <c r="BA112" i="269"/>
  <c r="AZ9" i="269"/>
  <c r="AP25" i="269"/>
  <c r="AC97" i="269"/>
  <c r="AD47" i="269"/>
  <c r="BL101" i="269"/>
  <c r="AF130" i="269"/>
  <c r="BJ76" i="269"/>
  <c r="E57" i="271"/>
  <c r="F163" i="270"/>
  <c r="AH145" i="269"/>
  <c r="D57" i="271"/>
  <c r="BC11" i="269"/>
  <c r="BL94" i="269"/>
  <c r="G74" i="269"/>
  <c r="AR111" i="269"/>
  <c r="Z128" i="269"/>
  <c r="C67" i="271"/>
  <c r="AD16" i="269"/>
  <c r="BH74" i="269"/>
  <c r="K72" i="269"/>
  <c r="AQ16" i="269"/>
  <c r="AO141" i="269"/>
  <c r="AK139" i="269"/>
  <c r="AC66" i="269"/>
  <c r="AC159" i="269"/>
  <c r="U155" i="269"/>
  <c r="W67" i="269"/>
  <c r="P62" i="269"/>
  <c r="V61" i="269"/>
  <c r="N62" i="269"/>
  <c r="AE19" i="269"/>
  <c r="W138" i="269"/>
  <c r="AI105" i="269"/>
  <c r="AY106" i="269"/>
  <c r="G159" i="269"/>
  <c r="BF135" i="269"/>
  <c r="BE101" i="269"/>
  <c r="AU139" i="269"/>
  <c r="J161" i="270"/>
  <c r="BH59" i="269"/>
  <c r="M120" i="269"/>
  <c r="Y15" i="269"/>
  <c r="AK153" i="269"/>
  <c r="N165" i="270"/>
  <c r="G119" i="269"/>
  <c r="V101" i="269"/>
  <c r="AA110" i="269"/>
  <c r="AW45" i="269"/>
  <c r="F29" i="271"/>
  <c r="BG69" i="269"/>
  <c r="Q152" i="269"/>
  <c r="C306" i="272"/>
  <c r="F78" i="270"/>
  <c r="F25" i="271"/>
  <c r="BK118" i="269"/>
  <c r="U14" i="269"/>
  <c r="BM24" i="269"/>
  <c r="AP27" i="269"/>
  <c r="Q76" i="269"/>
  <c r="AN132" i="269"/>
  <c r="E25" i="271"/>
  <c r="Y134" i="269"/>
  <c r="H60" i="269"/>
  <c r="AK76" i="269"/>
  <c r="AG101" i="269"/>
  <c r="AU67" i="269"/>
  <c r="R70" i="269"/>
  <c r="AP9" i="269"/>
  <c r="AE143" i="269"/>
  <c r="AQ141" i="269"/>
  <c r="AZ11" i="269"/>
  <c r="BG114" i="269"/>
  <c r="AD101" i="269"/>
  <c r="I165" i="270"/>
  <c r="BE93" i="269"/>
  <c r="AO146" i="269"/>
  <c r="AT45" i="269"/>
  <c r="BC12" i="269"/>
  <c r="AW11" i="269"/>
  <c r="AO122" i="269"/>
  <c r="P90" i="269"/>
  <c r="AC134" i="269"/>
  <c r="AK149" i="269"/>
  <c r="BA105" i="269"/>
  <c r="G107" i="269"/>
  <c r="N152" i="269"/>
  <c r="AH60" i="269"/>
  <c r="AK121" i="269"/>
  <c r="BH16" i="269"/>
  <c r="S136" i="269"/>
  <c r="G152" i="269"/>
  <c r="J67" i="269"/>
  <c r="BD129" i="269"/>
  <c r="AW25" i="269"/>
  <c r="BE27" i="269"/>
  <c r="AQ100" i="269"/>
  <c r="AA63" i="269"/>
  <c r="AJ11" i="269"/>
  <c r="AM9" i="269"/>
  <c r="X92" i="269"/>
  <c r="AG158" i="269"/>
  <c r="AJ73" i="269"/>
  <c r="AJ136" i="269"/>
  <c r="W154" i="269"/>
  <c r="AY96" i="269"/>
  <c r="AJ46" i="269"/>
  <c r="U123" i="269"/>
  <c r="BG72" i="269"/>
  <c r="R40" i="220" a="1"/>
  <c r="Y156" i="269"/>
  <c r="Z136" i="269"/>
  <c r="BJ137" i="269"/>
  <c r="V120" i="269"/>
  <c r="AE118" i="269"/>
  <c r="AT117" i="269"/>
  <c r="AQ68" i="269"/>
  <c r="AV111" i="269"/>
  <c r="Q35" i="220" a="1"/>
  <c r="AU59" i="269"/>
  <c r="AU133" i="269"/>
  <c r="AB64" i="269"/>
  <c r="AE150" i="269"/>
  <c r="BA22" i="269"/>
  <c r="L25" i="269"/>
  <c r="AW104" i="269"/>
  <c r="AH21" i="269"/>
  <c r="AV154" i="269"/>
  <c r="AJ19" i="269"/>
  <c r="Z126" i="269"/>
  <c r="BM105" i="269"/>
  <c r="N52" i="269"/>
  <c r="O53" i="269"/>
  <c r="AJ102" i="269"/>
  <c r="Y149" i="269"/>
  <c r="AZ93" i="269"/>
  <c r="W118" i="269"/>
  <c r="Y110" i="269"/>
  <c r="K74" i="269"/>
  <c r="BG19" i="269"/>
  <c r="AS102" i="269"/>
  <c r="AO145" i="269"/>
  <c r="BI68" i="269"/>
  <c r="BB53" i="269"/>
  <c r="BG96" i="269"/>
  <c r="AI68" i="269"/>
  <c r="AW100" i="269"/>
  <c r="BI116" i="269"/>
  <c r="AD156" i="269"/>
  <c r="Q96" i="269"/>
  <c r="F70" i="271"/>
  <c r="AY119" i="269"/>
  <c r="BA140" i="269"/>
  <c r="BD18" i="269"/>
  <c r="BC118" i="269"/>
  <c r="AV100" i="269"/>
  <c r="AG58" i="269"/>
  <c r="U97" i="269"/>
  <c r="AR70" i="269"/>
  <c r="M47" i="269"/>
  <c r="Q138" i="269"/>
  <c r="X146" i="269"/>
  <c r="P149" i="269"/>
  <c r="AC147" i="269"/>
  <c r="P13" i="269"/>
  <c r="BL45" i="269"/>
  <c r="O56" i="269"/>
  <c r="M146" i="269"/>
  <c r="AC104" i="269"/>
  <c r="AD9" i="269"/>
  <c r="BB90" i="269"/>
  <c r="AQ22" i="269"/>
  <c r="AR109" i="269"/>
  <c r="Z75" i="269"/>
  <c r="AD25" i="269"/>
  <c r="BK8" i="269"/>
  <c r="BK155" i="269"/>
  <c r="AW103" i="269"/>
  <c r="J129" i="269"/>
  <c r="AC151" i="269"/>
  <c r="E65" i="271"/>
  <c r="Q71" i="269"/>
  <c r="BM99" i="269"/>
  <c r="AH28" i="269"/>
  <c r="U142" i="269"/>
  <c r="Y142" i="269"/>
  <c r="K75" i="269"/>
  <c r="BG153" i="269"/>
  <c r="BJ24" i="269"/>
  <c r="K93" i="269"/>
  <c r="G90" i="269"/>
  <c r="AW28" i="269"/>
  <c r="AW128" i="269"/>
  <c r="AJ101" i="269"/>
  <c r="AE20" i="269"/>
  <c r="AL144" i="269"/>
  <c r="V126" i="269"/>
  <c r="BF20" i="269"/>
  <c r="D23" i="271"/>
  <c r="F49" i="271"/>
  <c r="G125" i="269"/>
  <c r="AL21" i="269"/>
  <c r="BD153" i="269"/>
  <c r="BM68" i="269"/>
  <c r="AM99" i="269"/>
  <c r="Z114" i="269"/>
  <c r="BB75" i="269"/>
  <c r="AR53" i="269"/>
  <c r="AP109" i="269"/>
  <c r="BF147" i="269"/>
  <c r="BG7" i="269"/>
  <c r="AO59" i="269"/>
  <c r="AL157" i="269"/>
  <c r="C402" i="272" a="1"/>
  <c r="AY109" i="269"/>
  <c r="AG111" i="269"/>
  <c r="BF151" i="269"/>
  <c r="Z139" i="269"/>
  <c r="AF107" i="269"/>
  <c r="AA72" i="269"/>
  <c r="BL116" i="269"/>
  <c r="D19" i="271"/>
  <c r="BA132" i="269"/>
  <c r="D41" i="271"/>
  <c r="AO13" i="269"/>
  <c r="X55" i="269"/>
  <c r="AO25" i="269"/>
  <c r="Y109" i="269"/>
  <c r="AX63" i="269"/>
  <c r="AR96" i="269"/>
  <c r="AJ129" i="269"/>
  <c r="AL52" i="269"/>
  <c r="AD133" i="269"/>
  <c r="AV153" i="269"/>
  <c r="BM16" i="269"/>
  <c r="AH55" i="269"/>
  <c r="S70" i="269"/>
  <c r="BE64" i="269"/>
  <c r="BI49" i="269"/>
  <c r="X101" i="269"/>
  <c r="F34" i="271"/>
  <c r="R27" i="269"/>
  <c r="H128" i="269"/>
  <c r="BJ19" i="269"/>
  <c r="AY50" i="269"/>
  <c r="BK131" i="269"/>
  <c r="AO130" i="269"/>
  <c r="AY53" i="269"/>
  <c r="AD107" i="269"/>
  <c r="AS105" i="269"/>
  <c r="AT72" i="269"/>
  <c r="AA13" i="269"/>
  <c r="C64" i="271"/>
  <c r="Z25" i="269"/>
  <c r="BA13" i="269"/>
  <c r="AB27" i="269"/>
  <c r="AV47" i="269"/>
  <c r="BM119" i="269"/>
  <c r="BC64" i="269"/>
  <c r="BL141" i="269"/>
  <c r="AC128" i="269"/>
  <c r="AG20" i="269"/>
  <c r="J57" i="269"/>
  <c r="BD122" i="269"/>
  <c r="BG117" i="269"/>
  <c r="AU155" i="269"/>
  <c r="BD134" i="269"/>
  <c r="AC94" i="269"/>
  <c r="AV94" i="269"/>
  <c r="AQ21" i="269"/>
  <c r="N49" i="269"/>
  <c r="C766" i="272" a="1"/>
  <c r="BJ146" i="269"/>
  <c r="BF56" i="269"/>
  <c r="BE148" i="269"/>
  <c r="R63" i="269"/>
  <c r="BA120" i="269"/>
  <c r="R135" i="269"/>
  <c r="Y137" i="269"/>
  <c r="Q90" i="269"/>
  <c r="BD111" i="269"/>
  <c r="O100" i="269"/>
  <c r="BI64" i="269"/>
  <c r="AS152" i="269"/>
  <c r="AO115" i="269"/>
  <c r="AN73" i="269"/>
  <c r="AD22" i="269"/>
  <c r="BC95" i="269"/>
  <c r="AP48" i="269"/>
  <c r="BC54" i="269"/>
  <c r="G134" i="269"/>
  <c r="AT121" i="269"/>
  <c r="AW91" i="269"/>
  <c r="BC97" i="269"/>
  <c r="Q108" i="269"/>
  <c r="AL100" i="269"/>
  <c r="R130" i="269"/>
  <c r="BJ139" i="269"/>
  <c r="AI76" i="269"/>
  <c r="AN135" i="269"/>
  <c r="I110" i="269"/>
  <c r="BA118" i="269"/>
  <c r="BB57" i="269"/>
  <c r="BB123" i="269"/>
  <c r="BJ23" i="269"/>
  <c r="AZ153" i="269"/>
  <c r="Y67" i="269"/>
  <c r="AV67" i="269"/>
  <c r="O57" i="269"/>
  <c r="BA107" i="269"/>
  <c r="BA70" i="269"/>
  <c r="AS52" i="269"/>
  <c r="AS20" i="269"/>
  <c r="Q11" i="269"/>
  <c r="K12" i="269"/>
  <c r="T69" i="269"/>
  <c r="BB95" i="269"/>
  <c r="S72" i="269"/>
  <c r="AA62" i="269"/>
  <c r="AH155" i="269"/>
  <c r="AR126" i="269"/>
  <c r="AH61" i="269"/>
  <c r="Q44" i="220" a="1"/>
  <c r="BH148" i="269"/>
  <c r="R76" i="269"/>
  <c r="AA118" i="269"/>
  <c r="BJ94" i="269"/>
  <c r="E77" i="270"/>
  <c r="AQ92" i="269"/>
  <c r="S48" i="269"/>
  <c r="BF51" i="269"/>
  <c r="AC120" i="269"/>
  <c r="BF127" i="269"/>
  <c r="K61" i="269"/>
  <c r="BH52" i="269"/>
  <c r="AM134" i="269"/>
  <c r="AH122" i="269"/>
  <c r="AI154" i="269"/>
  <c r="AA135" i="269"/>
  <c r="BF57" i="269"/>
  <c r="U128" i="269"/>
  <c r="BL132" i="269"/>
  <c r="BG146" i="269"/>
  <c r="AR136" i="269"/>
  <c r="L53" i="269"/>
  <c r="I7" i="269"/>
  <c r="O26" i="269"/>
  <c r="BJ134" i="269"/>
  <c r="X58" i="269"/>
  <c r="AZ155" i="269"/>
  <c r="G130" i="269"/>
  <c r="BH149" i="269"/>
  <c r="AR94" i="269"/>
  <c r="N166" i="270"/>
  <c r="AG134" i="269"/>
  <c r="AS137" i="269"/>
  <c r="I57" i="269"/>
  <c r="BH65" i="269"/>
  <c r="BG49" i="269"/>
  <c r="AI7" i="269"/>
  <c r="AH132" i="269"/>
  <c r="AZ111" i="269"/>
  <c r="AQ122" i="269"/>
  <c r="P155" i="269"/>
  <c r="AE10" i="269"/>
  <c r="AJ56" i="269"/>
  <c r="I62" i="269"/>
  <c r="O106" i="269"/>
  <c r="AH111" i="269"/>
  <c r="AE107" i="269"/>
  <c r="G160" i="270"/>
  <c r="S91" i="269"/>
  <c r="P7" i="269"/>
  <c r="BE96" i="269"/>
  <c r="AR157" i="269"/>
  <c r="AV10" i="269"/>
  <c r="S68" i="269"/>
  <c r="AF159" i="269"/>
  <c r="BA133" i="269"/>
  <c r="BB116" i="269"/>
  <c r="AY64" i="269"/>
  <c r="AP55" i="269"/>
  <c r="AN17" i="269"/>
  <c r="AL28" i="269"/>
  <c r="K52" i="269"/>
  <c r="X124" i="269"/>
  <c r="AT119" i="269"/>
  <c r="AL66" i="269"/>
  <c r="BI127" i="269"/>
  <c r="R134" i="269"/>
  <c r="AB119" i="269"/>
  <c r="AM47" i="269"/>
  <c r="T129" i="269"/>
  <c r="AK122" i="269"/>
  <c r="R57" i="269"/>
  <c r="AM150" i="269"/>
  <c r="BB66" i="269"/>
  <c r="M50" i="269"/>
  <c r="AC72" i="269"/>
  <c r="AN14" i="269"/>
  <c r="G22" i="269"/>
  <c r="U63" i="269"/>
  <c r="BK105" i="269"/>
  <c r="AE50" i="269"/>
  <c r="BL53" i="269"/>
  <c r="BA137" i="269"/>
  <c r="AA45" i="269"/>
  <c r="BJ120" i="269"/>
  <c r="R58" i="269"/>
  <c r="AN150" i="269"/>
  <c r="AN134" i="269"/>
  <c r="AN26" i="269"/>
  <c r="AM25" i="269"/>
  <c r="AF66" i="269"/>
  <c r="AR95" i="269"/>
  <c r="AM110" i="269"/>
  <c r="P14" i="269"/>
  <c r="N7" i="269"/>
  <c r="AE122" i="269"/>
  <c r="AT93" i="269"/>
  <c r="BC98" i="269"/>
  <c r="AH116" i="269"/>
  <c r="AD98" i="269"/>
  <c r="AY103" i="269"/>
  <c r="AT10" i="269"/>
  <c r="AS127" i="269"/>
  <c r="AT123" i="269"/>
  <c r="Y60" i="269"/>
  <c r="AW69" i="269"/>
  <c r="BK52" i="269"/>
  <c r="BG18" i="269"/>
  <c r="BA156" i="269"/>
  <c r="AN72" i="269"/>
  <c r="Z24" i="269"/>
  <c r="Y52" i="269"/>
  <c r="BK75" i="269"/>
  <c r="S99" i="269"/>
  <c r="BH20" i="269"/>
  <c r="AG11" i="269"/>
  <c r="BA94" i="269"/>
  <c r="BA16" i="269"/>
  <c r="BB59" i="269"/>
  <c r="BL28" i="269"/>
  <c r="BD72" i="269"/>
  <c r="BG139" i="269"/>
  <c r="D306" i="272"/>
  <c r="T94" i="269"/>
  <c r="BE58" i="269"/>
  <c r="U141" i="269"/>
  <c r="AX108" i="269"/>
  <c r="V99" i="269"/>
  <c r="BB111" i="269"/>
  <c r="W158" i="269"/>
  <c r="BE105" i="269"/>
  <c r="AV92" i="269"/>
  <c r="W119" i="269"/>
  <c r="AG152" i="269"/>
  <c r="AQ62" i="269"/>
  <c r="AT58" i="269"/>
  <c r="AS153" i="269"/>
  <c r="AS50" i="269"/>
  <c r="U90" i="269"/>
  <c r="I92" i="269"/>
  <c r="AA129" i="269"/>
  <c r="G93" i="269"/>
  <c r="AU63" i="269"/>
  <c r="AM23" i="269"/>
  <c r="AX23" i="269"/>
  <c r="AA51" i="269"/>
  <c r="H166" i="270"/>
  <c r="F62" i="271"/>
  <c r="AV143" i="269"/>
  <c r="AH66" i="269"/>
  <c r="AW127" i="269"/>
  <c r="AY149" i="269"/>
  <c r="BA146" i="269"/>
  <c r="U19" i="269"/>
  <c r="AR118" i="269"/>
  <c r="BH155" i="269"/>
  <c r="G20" i="269"/>
  <c r="K154" i="269"/>
  <c r="AM147" i="269"/>
  <c r="AG113" i="269"/>
  <c r="S17" i="269"/>
  <c r="AO62" i="269"/>
  <c r="AZ12" i="269"/>
  <c r="AU115" i="269"/>
  <c r="T130" i="269"/>
  <c r="N75" i="269"/>
  <c r="R109" i="269"/>
  <c r="AE13" i="269"/>
  <c r="BJ150" i="269"/>
  <c r="Q15" i="269"/>
  <c r="AV11" i="269"/>
  <c r="BI113" i="269"/>
  <c r="AI11" i="269"/>
  <c r="K492" i="272"/>
  <c r="S127" i="269"/>
  <c r="F10" i="271"/>
  <c r="U154" i="269"/>
  <c r="AN75" i="269"/>
  <c r="J101" i="269"/>
  <c r="BK49" i="269"/>
  <c r="AL128" i="269"/>
  <c r="AJ93" i="269"/>
  <c r="BB154" i="269"/>
  <c r="AU114" i="269"/>
  <c r="AK73" i="269"/>
  <c r="L118" i="269"/>
  <c r="J147" i="269"/>
  <c r="AB57" i="269"/>
  <c r="AE145" i="269"/>
  <c r="AZ144" i="269"/>
  <c r="AX128" i="269"/>
  <c r="Q114" i="269"/>
  <c r="R90" i="269"/>
  <c r="O95" i="269"/>
  <c r="AG53" i="269"/>
  <c r="AD119" i="269"/>
  <c r="AY75" i="269"/>
  <c r="AD158" i="269"/>
  <c r="S113" i="269"/>
  <c r="AB155" i="269"/>
  <c r="AU100" i="269"/>
  <c r="AA28" i="269"/>
  <c r="AV142" i="269"/>
  <c r="AK8" i="269"/>
  <c r="AG67" i="269"/>
  <c r="AT120" i="269"/>
  <c r="AJ54" i="269"/>
  <c r="G73" i="269"/>
  <c r="AF17" i="269"/>
  <c r="AL45" i="269"/>
  <c r="BJ12" i="269"/>
  <c r="BM98" i="269"/>
  <c r="BK62" i="269"/>
  <c r="O113" i="269"/>
  <c r="H26" i="269"/>
  <c r="AE159" i="269"/>
  <c r="AG156" i="269"/>
  <c r="AC73" i="269"/>
  <c r="AB140" i="269"/>
  <c r="BJ54" i="269"/>
  <c r="G155" i="269"/>
  <c r="AU148" i="269"/>
  <c r="U147" i="269"/>
  <c r="AJ90" i="269"/>
  <c r="BE20" i="269"/>
  <c r="P114" i="269"/>
  <c r="V158" i="269"/>
  <c r="P159" i="269"/>
  <c r="AM122" i="269"/>
  <c r="AC21" i="269"/>
  <c r="Y128" i="269"/>
  <c r="F63" i="271"/>
  <c r="E67" i="271"/>
  <c r="BE146" i="269"/>
  <c r="J95" i="269"/>
  <c r="I492" i="272"/>
  <c r="W52" i="269"/>
  <c r="P22" i="269"/>
  <c r="E17" i="271"/>
  <c r="G23" i="269"/>
  <c r="S102" i="269"/>
  <c r="AT146" i="269"/>
  <c r="AH156" i="269"/>
  <c r="AG142" i="269"/>
  <c r="AT54" i="269"/>
  <c r="AG150" i="269"/>
  <c r="I59" i="269"/>
  <c r="AD66" i="269"/>
  <c r="AY116" i="269"/>
  <c r="BK12" i="269"/>
  <c r="AN7" i="269"/>
  <c r="S101" i="269"/>
  <c r="S148" i="269"/>
  <c r="BL92" i="269"/>
  <c r="I45" i="269"/>
  <c r="AM154" i="269"/>
  <c r="AJ143" i="269"/>
  <c r="D39" i="271"/>
  <c r="AB123" i="269"/>
  <c r="AL117" i="269"/>
  <c r="E68" i="271"/>
  <c r="I161" i="270"/>
  <c r="AM124" i="269"/>
  <c r="BH53" i="269"/>
  <c r="BB25" i="269"/>
  <c r="AQ71" i="269"/>
  <c r="AI155" i="269"/>
  <c r="H64" i="269"/>
  <c r="AG116" i="269"/>
  <c r="AI132" i="269"/>
  <c r="C51" i="271"/>
  <c r="R101" i="269"/>
  <c r="P51" i="269"/>
  <c r="BG52" i="269"/>
  <c r="AL133" i="269"/>
  <c r="AV13" i="269"/>
  <c r="AB113" i="269"/>
  <c r="D53" i="271"/>
  <c r="BG26" i="269"/>
  <c r="AG99" i="269"/>
  <c r="AK114" i="269"/>
  <c r="AQ129" i="269"/>
  <c r="BC120" i="269"/>
  <c r="N70" i="269"/>
  <c r="AT139" i="269"/>
  <c r="AR117" i="269"/>
  <c r="AR116" i="269"/>
  <c r="AW10" i="269"/>
  <c r="AP156" i="269"/>
  <c r="BH66" i="269"/>
  <c r="AA144" i="269"/>
  <c r="AV105" i="269"/>
  <c r="BI147" i="269"/>
  <c r="H7" i="269"/>
  <c r="AX67" i="269"/>
  <c r="O49" i="269"/>
  <c r="J149" i="269"/>
  <c r="V20" i="269"/>
  <c r="AP8" i="269"/>
  <c r="BM110" i="269"/>
  <c r="BE49" i="269"/>
  <c r="R106" i="269"/>
  <c r="BC70" i="269"/>
  <c r="I15" i="269"/>
  <c r="BB135" i="269"/>
  <c r="U27" i="269"/>
  <c r="BA10" i="269"/>
  <c r="AO61" i="269"/>
  <c r="F54" i="271"/>
  <c r="AV140" i="269"/>
  <c r="AA94" i="269"/>
  <c r="R153" i="269"/>
  <c r="BJ112" i="269"/>
  <c r="AM58" i="269"/>
  <c r="AW151" i="269"/>
  <c r="BH96" i="269"/>
  <c r="BD51" i="269"/>
  <c r="V104" i="269"/>
  <c r="W25" i="269"/>
  <c r="BD68" i="269"/>
  <c r="W93" i="269"/>
  <c r="BD96" i="269"/>
  <c r="AG94" i="269"/>
  <c r="AP11" i="269"/>
  <c r="BH56" i="269"/>
  <c r="AG10" i="269"/>
  <c r="AB19" i="269"/>
  <c r="J21" i="269"/>
  <c r="AI47" i="269"/>
  <c r="BB100" i="269"/>
  <c r="AJ113" i="269"/>
  <c r="AS156" i="269"/>
  <c r="U130" i="269"/>
  <c r="BG65" i="269"/>
  <c r="BM19" i="269"/>
  <c r="J156" i="269"/>
  <c r="O157" i="269"/>
  <c r="D161" i="270"/>
  <c r="AJ12" i="269"/>
  <c r="K134" i="269"/>
  <c r="AF70" i="269"/>
  <c r="BF108" i="269"/>
  <c r="AX62" i="269"/>
  <c r="J72" i="269"/>
  <c r="BE98" i="269"/>
  <c r="F492" i="272"/>
  <c r="W74" i="269"/>
  <c r="AO159" i="269"/>
  <c r="AN67" i="269"/>
  <c r="AK13" i="269"/>
  <c r="AV123" i="269"/>
  <c r="AX7" i="269"/>
  <c r="Y24" i="269"/>
  <c r="AL118" i="269"/>
  <c r="L75" i="269"/>
  <c r="BG94" i="269"/>
  <c r="C23" i="271"/>
  <c r="BK137" i="269"/>
  <c r="AS148" i="269"/>
  <c r="Z146" i="269"/>
  <c r="AN123" i="269"/>
  <c r="AT70" i="269"/>
  <c r="BF155" i="269"/>
  <c r="AS142" i="269"/>
  <c r="BM17" i="269"/>
  <c r="AL119" i="269"/>
  <c r="AZ62" i="269"/>
  <c r="BG115" i="269"/>
  <c r="BF63" i="269"/>
  <c r="Q66" i="269"/>
  <c r="AZ95" i="269"/>
  <c r="AI10" i="269"/>
  <c r="AF21" i="269"/>
  <c r="BF72" i="269"/>
  <c r="AT147" i="269"/>
  <c r="I65" i="269"/>
  <c r="AA66" i="269"/>
  <c r="G68" i="269"/>
  <c r="O111" i="269"/>
  <c r="AE146" i="269"/>
  <c r="AM48" i="269"/>
  <c r="AB73" i="269"/>
  <c r="AE9" i="269"/>
  <c r="AO114" i="269"/>
  <c r="AL131" i="269"/>
  <c r="AQ145" i="269"/>
  <c r="AQ114" i="269"/>
  <c r="AI12" i="269"/>
  <c r="N113" i="269"/>
  <c r="X107" i="269"/>
  <c r="BI67" i="269"/>
  <c r="E27" i="271"/>
  <c r="AK105" i="269"/>
  <c r="BI63" i="269"/>
  <c r="M158" i="269"/>
  <c r="BC127" i="269"/>
  <c r="BA76" i="269"/>
  <c r="AP13" i="269"/>
  <c r="BE158" i="269"/>
  <c r="O140" i="269"/>
  <c r="G15" i="269"/>
  <c r="AI9" i="269"/>
  <c r="C39" i="271"/>
  <c r="AT15" i="269"/>
  <c r="AD49" i="269"/>
  <c r="AV108" i="269"/>
  <c r="AW94" i="269"/>
  <c r="AG145" i="269"/>
  <c r="BG76" i="269"/>
  <c r="AQ60" i="269"/>
  <c r="I44" i="269"/>
  <c r="BA19" i="269"/>
  <c r="F56" i="271"/>
  <c r="BD94" i="269"/>
  <c r="AR75" i="269"/>
  <c r="BH139" i="269"/>
  <c r="N11" i="269"/>
  <c r="AT71" i="269"/>
  <c r="AL102" i="269"/>
  <c r="BL7" i="269"/>
  <c r="BM97" i="269"/>
  <c r="AL103" i="269"/>
  <c r="AP104" i="269"/>
  <c r="AZ109" i="269"/>
  <c r="V102" i="269"/>
  <c r="Q55" i="269"/>
  <c r="AP92" i="269"/>
  <c r="E63" i="271"/>
  <c r="Y50" i="269"/>
  <c r="K120" i="269"/>
  <c r="BL145" i="269"/>
  <c r="L113" i="269"/>
  <c r="AL62" i="269"/>
  <c r="BK98" i="269"/>
  <c r="AD61" i="269"/>
  <c r="AI49" i="269"/>
  <c r="U145" i="269"/>
  <c r="AW125" i="269"/>
  <c r="BH24" i="269"/>
  <c r="BH145" i="269"/>
  <c r="L68" i="269"/>
  <c r="AY71" i="269"/>
  <c r="AG129" i="269"/>
  <c r="BL70" i="269"/>
  <c r="BL93" i="269"/>
  <c r="BG54" i="269"/>
  <c r="AK28" i="269"/>
  <c r="BC7" i="269"/>
  <c r="AP71" i="269"/>
  <c r="AA105" i="269"/>
  <c r="BF19" i="269"/>
  <c r="AN24" i="269"/>
  <c r="AB108" i="269"/>
  <c r="AV9" i="269"/>
  <c r="N110" i="269"/>
  <c r="BK11" i="269"/>
  <c r="BH103" i="269"/>
  <c r="K65" i="269"/>
  <c r="C759" i="272" a="1"/>
  <c r="J24" i="269"/>
  <c r="AJ48" i="269"/>
  <c r="AU66" i="269"/>
  <c r="Y130" i="269"/>
  <c r="AR153" i="269"/>
  <c r="BB24" i="269"/>
  <c r="AO71" i="269"/>
  <c r="AG108" i="269"/>
  <c r="BJ141" i="269"/>
  <c r="AL56" i="269"/>
  <c r="AO48" i="269"/>
  <c r="BK60" i="269"/>
  <c r="AD56" i="269"/>
  <c r="AB99" i="269"/>
  <c r="AF101" i="269"/>
  <c r="AP114" i="269"/>
  <c r="J124" i="269"/>
  <c r="BK126" i="269"/>
  <c r="J75" i="269"/>
  <c r="BF75" i="269"/>
  <c r="BA123" i="269"/>
  <c r="Y122" i="269"/>
  <c r="BA71" i="269"/>
  <c r="I98" i="269"/>
  <c r="AX11" i="269"/>
  <c r="BB70" i="269"/>
  <c r="J113" i="269"/>
  <c r="J45" i="269"/>
  <c r="I23" i="269"/>
  <c r="Q25" i="269"/>
  <c r="AE116" i="269"/>
  <c r="J9" i="269"/>
  <c r="U103" i="269"/>
  <c r="BH135" i="269"/>
  <c r="J8" i="269"/>
  <c r="AT137" i="269"/>
  <c r="AT68" i="269"/>
  <c r="P142" i="269"/>
  <c r="F69" i="271"/>
  <c r="AN136" i="269"/>
  <c r="AW153" i="269"/>
  <c r="AO99" i="269"/>
  <c r="L48" i="269"/>
  <c r="U60" i="269"/>
  <c r="BJ93" i="269"/>
  <c r="BD56" i="269"/>
  <c r="T144" i="269"/>
  <c r="AT60" i="269"/>
  <c r="K135" i="269"/>
  <c r="E43" i="271"/>
  <c r="BB140" i="269"/>
  <c r="AI135" i="269"/>
  <c r="J50" i="269"/>
  <c r="H28" i="269"/>
  <c r="AK52" i="269"/>
  <c r="M61" i="269"/>
  <c r="H101" i="269"/>
  <c r="AT48" i="269"/>
  <c r="BF97" i="269"/>
  <c r="AM63" i="269"/>
  <c r="K63" i="269"/>
  <c r="H46" i="269"/>
  <c r="AZ105" i="269"/>
  <c r="T156" i="269"/>
  <c r="AX8" i="269"/>
  <c r="BM45" i="269"/>
  <c r="BL61" i="269"/>
  <c r="BE156" i="269"/>
  <c r="BK144" i="269"/>
  <c r="AO147" i="269"/>
  <c r="AO100" i="269"/>
  <c r="Y69" i="269"/>
  <c r="C69" i="271"/>
  <c r="AF67" i="269"/>
  <c r="H119" i="269"/>
  <c r="T8" i="269"/>
  <c r="Y129" i="269"/>
  <c r="AV49" i="269"/>
  <c r="N122" i="269"/>
  <c r="L61" i="269"/>
  <c r="BA75" i="269"/>
  <c r="M107" i="269"/>
  <c r="BF74" i="269"/>
  <c r="BJ66" i="269"/>
  <c r="T59" i="269"/>
  <c r="AQ151" i="269"/>
  <c r="AF20" i="269"/>
  <c r="H47" i="269"/>
  <c r="AO144" i="269"/>
  <c r="AH44" i="269"/>
  <c r="BH154" i="269"/>
  <c r="AE23" i="269"/>
  <c r="H54" i="269"/>
  <c r="BK20" i="269"/>
  <c r="AK70" i="269"/>
  <c r="BG106" i="269"/>
  <c r="AP151" i="269"/>
  <c r="AG27" i="269"/>
  <c r="BI24" i="269"/>
  <c r="AE106" i="269"/>
  <c r="T97" i="269"/>
  <c r="Y102" i="269"/>
  <c r="AR101" i="269"/>
  <c r="N130" i="269"/>
  <c r="BE11" i="269"/>
  <c r="AV8" i="269"/>
  <c r="V9" i="269"/>
  <c r="J146" i="269"/>
  <c r="Z73" i="269"/>
  <c r="AM16" i="269"/>
  <c r="H115" i="269"/>
  <c r="AZ47" i="269"/>
  <c r="AZ143" i="269"/>
  <c r="AQ149" i="269"/>
  <c r="J122" i="269"/>
  <c r="AR65" i="269"/>
  <c r="AI91" i="269"/>
  <c r="BL75" i="269"/>
  <c r="L56" i="269"/>
  <c r="Z157" i="269"/>
  <c r="F35" i="271"/>
  <c r="H492" i="272"/>
  <c r="AL47" i="269"/>
  <c r="BE63" i="269"/>
  <c r="AP112" i="269"/>
  <c r="BM60" i="269"/>
  <c r="K166" i="270"/>
  <c r="AN15" i="269"/>
  <c r="BI70" i="269"/>
  <c r="D28" i="271"/>
  <c r="O123" i="269"/>
  <c r="W105" i="269"/>
  <c r="AD123" i="269"/>
  <c r="R103" i="269"/>
  <c r="J71" i="269"/>
  <c r="J492" i="272"/>
  <c r="AP147" i="269"/>
  <c r="N14" i="269"/>
  <c r="N97" i="269"/>
  <c r="V70" i="269"/>
  <c r="BM147" i="269"/>
  <c r="AE68" i="269"/>
  <c r="F160" i="270"/>
  <c r="BG99" i="269"/>
  <c r="AB145" i="269"/>
  <c r="AI13" i="269"/>
  <c r="AU141" i="269"/>
  <c r="BF27" i="269"/>
  <c r="AV141" i="269"/>
  <c r="BE155" i="269"/>
  <c r="BD12" i="269"/>
  <c r="AX131" i="269"/>
  <c r="BL14" i="269"/>
  <c r="AN11" i="269"/>
  <c r="BG20" i="269"/>
  <c r="Y58" i="269"/>
  <c r="F24" i="271"/>
  <c r="H146" i="269"/>
  <c r="AK107" i="269"/>
  <c r="P122" i="269"/>
  <c r="AX68" i="269"/>
  <c r="BD47" i="269"/>
  <c r="AH112" i="269"/>
  <c r="BH72" i="269"/>
  <c r="BF24" i="269"/>
  <c r="I99" i="269"/>
  <c r="K152" i="269"/>
  <c r="O14" i="269"/>
  <c r="AE100" i="269"/>
  <c r="AW54" i="269"/>
  <c r="BD128" i="269"/>
  <c r="AP7" i="269"/>
  <c r="BC121" i="269"/>
  <c r="AH7" i="269"/>
  <c r="BC113" i="269"/>
  <c r="AT64" i="269"/>
  <c r="AP116" i="269"/>
  <c r="AP98" i="269"/>
  <c r="AN157" i="269"/>
  <c r="S106" i="269"/>
  <c r="Q54" i="269"/>
  <c r="N98" i="269"/>
  <c r="BG152" i="269"/>
  <c r="L97" i="269"/>
  <c r="Z107" i="269"/>
  <c r="S57" i="269"/>
  <c r="E44" i="271"/>
  <c r="BM64" i="269"/>
  <c r="AN98" i="269"/>
  <c r="AI104" i="269"/>
  <c r="AU136" i="269"/>
  <c r="AU13" i="269"/>
  <c r="AA111" i="269"/>
  <c r="P75" i="269"/>
  <c r="AK141" i="269"/>
  <c r="BB127" i="269"/>
  <c r="AX16" i="269"/>
  <c r="AJ9" i="269"/>
  <c r="Y92" i="269"/>
  <c r="BB49" i="269"/>
  <c r="Z10" i="269"/>
  <c r="AU128" i="269"/>
  <c r="AY91" i="269"/>
  <c r="BC55" i="269"/>
  <c r="AY48" i="269"/>
  <c r="H149" i="269"/>
  <c r="BB159" i="269"/>
  <c r="V96" i="269"/>
  <c r="AB136" i="269"/>
  <c r="BD101" i="269"/>
  <c r="AB101" i="269"/>
  <c r="D37" i="271"/>
  <c r="BF22" i="269"/>
  <c r="BD93" i="269"/>
  <c r="Q149" i="269"/>
  <c r="AX54" i="269"/>
  <c r="BH91" i="269"/>
  <c r="D61" i="271"/>
  <c r="M159" i="269"/>
  <c r="U8" i="269"/>
  <c r="BM71" i="269"/>
  <c r="N23" i="269"/>
  <c r="Q60" i="269"/>
  <c r="BH118" i="269"/>
  <c r="AY57" i="269"/>
  <c r="AT20" i="269"/>
  <c r="V75" i="269"/>
  <c r="AM59" i="269"/>
  <c r="S23" i="269"/>
  <c r="AA126" i="269"/>
  <c r="H67" i="269"/>
  <c r="AW115" i="269"/>
  <c r="AW57" i="269"/>
  <c r="AD18" i="269"/>
  <c r="AM20" i="269"/>
  <c r="BE97" i="269"/>
  <c r="AP66" i="269"/>
  <c r="L131" i="269"/>
  <c r="G135" i="269"/>
  <c r="R55" i="269"/>
  <c r="BA54" i="269"/>
  <c r="BA26" i="269"/>
  <c r="BL133" i="269"/>
  <c r="AV131" i="269"/>
  <c r="AQ112" i="269"/>
  <c r="AT12" i="269"/>
  <c r="BH50" i="269"/>
  <c r="BM123" i="269"/>
  <c r="N15" i="269"/>
  <c r="AV53" i="269"/>
  <c r="AX123" i="269"/>
  <c r="AV12" i="269"/>
  <c r="Q59" i="269"/>
  <c r="AF94" i="269"/>
  <c r="M16" i="269"/>
  <c r="BM72" i="269"/>
  <c r="AQ153" i="269"/>
  <c r="AX73" i="269"/>
  <c r="AC99" i="269"/>
  <c r="AI156" i="269"/>
  <c r="L103" i="269"/>
  <c r="AK116" i="269"/>
  <c r="W159" i="269"/>
  <c r="BB28" i="269"/>
  <c r="BM96" i="269"/>
  <c r="AU90" i="269"/>
  <c r="U99" i="269"/>
  <c r="S52" i="269"/>
  <c r="BH7" i="269"/>
  <c r="BI8" i="269"/>
  <c r="AX117" i="269"/>
  <c r="Y111" i="269"/>
  <c r="D78" i="270"/>
  <c r="AO123" i="269"/>
  <c r="AT52" i="269"/>
  <c r="AB137" i="269"/>
  <c r="AK158" i="269"/>
  <c r="M64" i="269"/>
  <c r="Q51" i="269"/>
  <c r="AL14" i="269"/>
  <c r="AO46" i="269"/>
  <c r="AF44" i="269"/>
  <c r="BC60" i="269"/>
  <c r="BK136" i="269"/>
  <c r="BA53" i="269"/>
  <c r="AB12" i="269"/>
  <c r="V59" i="269"/>
  <c r="BI76" i="269"/>
  <c r="W65" i="269"/>
  <c r="D50" i="271"/>
  <c r="AS144" i="269"/>
  <c r="R66" i="269"/>
  <c r="Q159" i="269"/>
  <c r="AX144" i="269"/>
  <c r="AF7" i="269"/>
  <c r="AU52" i="269"/>
  <c r="J165" i="270"/>
  <c r="AU111" i="269"/>
  <c r="BG13" i="269"/>
  <c r="AD153" i="269"/>
  <c r="BI92" i="269"/>
  <c r="U121" i="269"/>
  <c r="AC109" i="269"/>
  <c r="BK95" i="269"/>
  <c r="AG97" i="269"/>
  <c r="BI57" i="269"/>
  <c r="E306" i="272"/>
  <c r="AM56" i="269"/>
  <c r="L120" i="269"/>
  <c r="AF69" i="269"/>
  <c r="I10" i="269"/>
  <c r="AX121" i="269"/>
  <c r="BG8" i="269"/>
  <c r="W120" i="269"/>
  <c r="K146" i="269"/>
  <c r="AR102" i="269"/>
  <c r="BB62" i="269"/>
  <c r="AT143" i="269"/>
  <c r="AO112" i="269"/>
  <c r="BF9" i="269"/>
  <c r="AW50" i="269"/>
  <c r="Z62" i="269"/>
  <c r="H68" i="269"/>
  <c r="AF60" i="269"/>
  <c r="BB22" i="269"/>
  <c r="S159" i="269"/>
  <c r="O149" i="269"/>
  <c r="BK53" i="269"/>
  <c r="X54" i="269"/>
  <c r="BJ50" i="269"/>
  <c r="W150" i="269"/>
  <c r="O152" i="269"/>
  <c r="V151" i="269"/>
  <c r="G141" i="269"/>
  <c r="AZ63" i="269"/>
  <c r="C403" i="272" a="1"/>
  <c r="AW18" i="269"/>
  <c r="Y73" i="269"/>
  <c r="E11" i="271"/>
  <c r="X61" i="269"/>
  <c r="W116" i="269"/>
  <c r="BH21" i="269"/>
  <c r="AM129" i="269"/>
  <c r="R17" i="269"/>
  <c r="AK54" i="269"/>
  <c r="AE12" i="269"/>
  <c r="AE156" i="269"/>
  <c r="BJ156" i="269"/>
  <c r="BA103" i="269"/>
  <c r="I122" i="269"/>
  <c r="N145" i="269"/>
  <c r="H53" i="269"/>
  <c r="C767" i="272" a="1"/>
  <c r="K101" i="269"/>
  <c r="J148" i="269"/>
  <c r="D33" i="271"/>
  <c r="AB17" i="269"/>
  <c r="R9" i="269"/>
  <c r="O120" i="269"/>
  <c r="AQ45" i="269"/>
  <c r="AN140" i="269"/>
  <c r="AH124" i="269"/>
  <c r="AM101" i="269"/>
  <c r="AJ16" i="269"/>
  <c r="R137" i="269"/>
  <c r="AK100" i="269"/>
  <c r="AG159" i="269"/>
  <c r="AW116" i="269"/>
  <c r="AS58" i="269"/>
  <c r="AV121" i="269"/>
  <c r="K119" i="269"/>
  <c r="AN131" i="269"/>
  <c r="BK24" i="269"/>
  <c r="BA15" i="269"/>
  <c r="Q99" i="269"/>
  <c r="BM153" i="269"/>
  <c r="H96" i="269"/>
  <c r="K136" i="269"/>
  <c r="AX47" i="269"/>
  <c r="BJ127" i="269"/>
  <c r="BG113" i="269"/>
  <c r="Y51" i="269"/>
  <c r="AR152" i="269"/>
  <c r="BE7" i="269"/>
  <c r="AU68" i="269"/>
  <c r="Z69" i="269"/>
  <c r="G127" i="269"/>
  <c r="T157" i="269"/>
  <c r="AU65" i="269"/>
  <c r="BH69" i="269"/>
  <c r="AS125" i="269"/>
  <c r="F30" i="271"/>
  <c r="AA103" i="269"/>
  <c r="AY20" i="269"/>
  <c r="K306" i="272"/>
  <c r="I77" i="270"/>
  <c r="N92" i="269"/>
  <c r="W90" i="269"/>
  <c r="O64" i="269"/>
  <c r="AT131" i="269"/>
  <c r="V16" i="269"/>
  <c r="AJ23" i="269"/>
  <c r="AX148" i="269"/>
  <c r="L9" i="269"/>
  <c r="BH48" i="269"/>
  <c r="J112" i="269"/>
  <c r="L142" i="269"/>
  <c r="BE102" i="269"/>
  <c r="W53" i="269"/>
  <c r="N128" i="269"/>
  <c r="AK21" i="269"/>
  <c r="AO152" i="269"/>
  <c r="AO105" i="269"/>
  <c r="G25" i="269"/>
  <c r="BF109" i="269"/>
  <c r="BK135" i="269"/>
  <c r="AK58" i="269"/>
  <c r="AU23" i="269"/>
  <c r="O21" i="269"/>
  <c r="R127" i="269"/>
  <c r="AK113" i="269"/>
  <c r="O109" i="269"/>
  <c r="BH106" i="269"/>
  <c r="AW135" i="269"/>
  <c r="AE90" i="269"/>
  <c r="H129" i="269"/>
  <c r="AP12" i="269"/>
  <c r="G77" i="270"/>
  <c r="F306" i="272" s="1"/>
  <c r="E39" i="271"/>
  <c r="BI98" i="269"/>
  <c r="Q104" i="269"/>
  <c r="BC154" i="269"/>
  <c r="AE61" i="269"/>
  <c r="V143" i="269"/>
  <c r="W19" i="269"/>
  <c r="AG72" i="269"/>
  <c r="AB68" i="269"/>
  <c r="D21" i="271"/>
  <c r="Z94" i="269"/>
  <c r="AC16" i="269"/>
  <c r="BC15" i="269"/>
  <c r="AT116" i="269"/>
  <c r="BG23" i="269"/>
  <c r="T63" i="269"/>
  <c r="AM149" i="269"/>
  <c r="AB111" i="269"/>
  <c r="K162" i="270"/>
  <c r="R150" i="269"/>
  <c r="BM21" i="269"/>
  <c r="AY15" i="269"/>
  <c r="AC141" i="269"/>
  <c r="AU124" i="269"/>
  <c r="W109" i="269"/>
  <c r="K150" i="269"/>
  <c r="S135" i="269"/>
  <c r="G47" i="269"/>
  <c r="O7" i="269"/>
  <c r="P20" i="269"/>
  <c r="AN76" i="269"/>
  <c r="W63" i="269"/>
  <c r="D45" i="271"/>
  <c r="BH132" i="269"/>
  <c r="AA97" i="269"/>
  <c r="AY152" i="269"/>
  <c r="AR123" i="269"/>
  <c r="AL140" i="269"/>
  <c r="AG120" i="269"/>
  <c r="AF147" i="269"/>
  <c r="N61" i="269"/>
  <c r="P145" i="269"/>
  <c r="AP45" i="269"/>
  <c r="AZ69" i="269"/>
  <c r="AA71" i="269"/>
  <c r="F48" i="271"/>
  <c r="AE94" i="269"/>
  <c r="AP105" i="269"/>
  <c r="E23" i="271"/>
  <c r="AG105" i="269"/>
  <c r="AE75" i="269"/>
  <c r="BI135" i="269"/>
  <c r="AN121" i="269"/>
  <c r="X63" i="269"/>
  <c r="G133" i="269"/>
  <c r="K133" i="269"/>
  <c r="L162" i="270"/>
  <c r="BF105" i="269"/>
  <c r="AQ123" i="269"/>
  <c r="AD76" i="269"/>
  <c r="BG105" i="269"/>
  <c r="G69" i="269"/>
  <c r="BD23" i="269"/>
  <c r="AT113" i="269"/>
  <c r="K118" i="269"/>
  <c r="AL60" i="269"/>
  <c r="AX110" i="269"/>
  <c r="AE149" i="269"/>
  <c r="AY132" i="269"/>
  <c r="L141" i="269"/>
  <c r="Y20" i="269"/>
  <c r="W112" i="269"/>
  <c r="Z19" i="269"/>
  <c r="BC58" i="269"/>
  <c r="BJ143" i="269"/>
  <c r="U22" i="269"/>
  <c r="AA68" i="269"/>
  <c r="D13" i="271"/>
  <c r="T47" i="269"/>
  <c r="AF93" i="269"/>
  <c r="AM140" i="269"/>
  <c r="T48" i="269"/>
  <c r="BK66" i="269"/>
  <c r="AS101" i="269"/>
  <c r="AX157" i="269"/>
  <c r="AO103" i="269"/>
  <c r="BJ119" i="269"/>
  <c r="T21" i="269"/>
  <c r="AX106" i="269"/>
  <c r="AG22" i="269"/>
  <c r="AX139" i="269"/>
  <c r="BA119" i="269"/>
  <c r="BC126" i="269"/>
  <c r="W13" i="269"/>
  <c r="AR155" i="269"/>
  <c r="N64" i="269"/>
  <c r="R145" i="269"/>
  <c r="AF76" i="269"/>
  <c r="W117" i="269"/>
  <c r="AY137" i="269"/>
  <c r="G70" i="269"/>
  <c r="AL116" i="269"/>
  <c r="AM98" i="269"/>
  <c r="BL15" i="269"/>
  <c r="O66" i="269"/>
  <c r="BB21" i="269"/>
  <c r="W91" i="269"/>
  <c r="Y91" i="269"/>
  <c r="BM76" i="269"/>
  <c r="AZ156" i="269"/>
  <c r="AF137" i="269"/>
  <c r="M10" i="269"/>
  <c r="AZ44" i="269"/>
  <c r="W64" i="269"/>
  <c r="Y53" i="269"/>
  <c r="BK58" i="269"/>
  <c r="K145" i="269"/>
  <c r="BJ52" i="269"/>
  <c r="AC59" i="269"/>
  <c r="P28" i="269"/>
  <c r="AG57" i="269"/>
  <c r="AV21" i="269"/>
  <c r="Y75" i="269"/>
  <c r="BM151" i="269"/>
  <c r="O134" i="269"/>
  <c r="AU92" i="269"/>
  <c r="AX49" i="269"/>
  <c r="AS143" i="269"/>
  <c r="AX103" i="269"/>
  <c r="I70" i="269"/>
  <c r="BI120" i="269"/>
  <c r="N114" i="269"/>
  <c r="AB129" i="269"/>
  <c r="AM12" i="269"/>
  <c r="AY14" i="269"/>
  <c r="H62" i="269"/>
  <c r="AG109" i="269"/>
  <c r="D18" i="271"/>
  <c r="AZ146" i="269"/>
  <c r="AP15" i="269"/>
  <c r="BB67" i="269"/>
  <c r="AJ147" i="269"/>
  <c r="AL135" i="269"/>
  <c r="T108" i="269"/>
  <c r="AS103" i="269"/>
  <c r="AI61" i="269"/>
  <c r="R104" i="269"/>
  <c r="P24" i="269"/>
  <c r="AO70" i="269"/>
  <c r="AJ151" i="269"/>
  <c r="AS12" i="269"/>
  <c r="D38" i="271"/>
  <c r="BF128" i="269"/>
  <c r="S94" i="269"/>
  <c r="BM111" i="269"/>
  <c r="BI16" i="269"/>
  <c r="AD27" i="269"/>
  <c r="BD98" i="269"/>
  <c r="AL11" i="269"/>
  <c r="AW66" i="269"/>
  <c r="AT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L72" i="269"/>
  <c r="AD72" i="269"/>
  <c r="AI152" i="269"/>
  <c r="AY101" i="269"/>
  <c r="AO16" i="269"/>
  <c r="T44" i="269"/>
  <c r="BL54" i="269"/>
  <c r="AV66" i="269"/>
  <c r="E28" i="271"/>
  <c r="R10" i="269"/>
  <c r="BD105" i="269"/>
  <c r="S18" i="269"/>
  <c r="K47" i="269"/>
  <c r="P53" i="269"/>
  <c r="O130" i="269"/>
  <c r="AP57" i="269"/>
  <c r="AU57" i="269"/>
  <c r="AF120" i="269"/>
  <c r="P93" i="269"/>
  <c r="J48" i="269"/>
  <c r="AE53" i="269"/>
  <c r="I147" i="269"/>
  <c r="AM105" i="269"/>
  <c r="AW49" i="269"/>
  <c r="BA51" i="269"/>
  <c r="D58" i="271"/>
  <c r="V121" i="269"/>
  <c r="AG17" i="269"/>
  <c r="BE51" i="269"/>
  <c r="BH115" i="269"/>
  <c r="AQ14" i="269"/>
  <c r="AZ61" i="269"/>
  <c r="P124" i="269"/>
  <c r="C404" i="272" a="1"/>
  <c r="AM8" i="269"/>
  <c r="AM44" i="269"/>
  <c r="AA147" i="269"/>
  <c r="BL138" i="269"/>
  <c r="AY16" i="269"/>
  <c r="AW111" i="269"/>
  <c r="AJ125" i="269"/>
  <c r="J77" i="270"/>
  <c r="AV112" i="269"/>
  <c r="AX56" i="269"/>
  <c r="AD152" i="269"/>
  <c r="G118" i="269"/>
  <c r="AP60" i="269"/>
  <c r="AN44" i="269"/>
  <c r="AS28" i="269"/>
  <c r="BG108" i="269"/>
  <c r="AI45" i="269"/>
  <c r="AY9" i="269"/>
  <c r="BD62" i="269"/>
  <c r="AB22" i="269"/>
  <c r="BK67" i="269"/>
  <c r="AJ71" i="269"/>
  <c r="R69" i="269"/>
  <c r="F45" i="271"/>
  <c r="G109" i="269"/>
  <c r="AR28" i="269"/>
  <c r="I19" i="269"/>
  <c r="X9" i="269"/>
  <c r="J123" i="269"/>
  <c r="AJ14" i="269"/>
  <c r="D492" i="272"/>
  <c r="BG50" i="269"/>
  <c r="G146" i="269"/>
  <c r="AM126" i="269"/>
  <c r="H148" i="269"/>
  <c r="AM108" i="269"/>
  <c r="F15" i="271"/>
  <c r="BI22" i="269"/>
  <c r="AE54" i="269"/>
  <c r="AA44" i="269"/>
  <c r="E66" i="271"/>
  <c r="AS134" i="269"/>
  <c r="AW55" i="269"/>
  <c r="BI121" i="269"/>
  <c r="S110" i="269"/>
  <c r="U17" i="269"/>
  <c r="AK106" i="269"/>
  <c r="AH114" i="269"/>
  <c r="Q20" i="269"/>
  <c r="AM144" i="269"/>
  <c r="BJ116" i="269"/>
  <c r="AV76" i="269"/>
  <c r="S125" i="269"/>
  <c r="AF153" i="269"/>
  <c r="U153" i="269"/>
  <c r="AJ157" i="269"/>
  <c r="AZ58" i="269"/>
  <c r="AI73" i="269"/>
  <c r="O99" i="269"/>
  <c r="BD148" i="269"/>
  <c r="BA149" i="269"/>
  <c r="AL153" i="269"/>
  <c r="BG145" i="269"/>
  <c r="G144" i="269"/>
  <c r="BF150" i="269"/>
  <c r="AK75" i="269"/>
  <c r="BL16" i="269"/>
  <c r="AQ55" i="269"/>
  <c r="C40" i="271"/>
  <c r="BJ64" i="269"/>
  <c r="AX141" i="269"/>
  <c r="V128" i="269"/>
  <c r="AV60" i="269"/>
  <c r="P97" i="269"/>
  <c r="AX28" i="269"/>
  <c r="AH158" i="269"/>
  <c r="AH49" i="269"/>
  <c r="W95" i="269"/>
  <c r="U109" i="269"/>
  <c r="AY117" i="269"/>
  <c r="BK129" i="269"/>
  <c r="J135" i="269"/>
  <c r="AZ60" i="269"/>
  <c r="BJ101" i="269"/>
  <c r="AO11" i="269"/>
  <c r="BA47" i="269"/>
  <c r="AG146" i="269"/>
  <c r="AN152" i="269"/>
  <c r="M140" i="269"/>
  <c r="BL121" i="269"/>
  <c r="AL57" i="269"/>
  <c r="U10" i="269"/>
  <c r="M58" i="269"/>
  <c r="BG133" i="269"/>
  <c r="AW90" i="269"/>
  <c r="N155" i="269"/>
  <c r="S54" i="269"/>
  <c r="O58" i="269"/>
  <c r="AB105" i="269"/>
  <c r="Q135" i="269"/>
  <c r="AJ128" i="269"/>
  <c r="AR133" i="269"/>
  <c r="P120" i="269"/>
  <c r="AD135" i="269"/>
  <c r="BI72" i="269"/>
  <c r="Z100" i="269"/>
  <c r="BH122" i="269"/>
  <c r="W94" i="269"/>
  <c r="AD128" i="269"/>
  <c r="AW98" i="269"/>
  <c r="H13" i="269"/>
  <c r="AT155" i="269"/>
  <c r="BL26" i="269"/>
  <c r="AC130" i="269"/>
  <c r="C66" i="271"/>
  <c r="I153" i="269"/>
  <c r="AB100" i="269"/>
  <c r="L11" i="269"/>
  <c r="BF146" i="269"/>
  <c r="AG139" i="269"/>
  <c r="BH150" i="269"/>
  <c r="BI132" i="269"/>
  <c r="BF59" i="269"/>
  <c r="L71" i="269"/>
  <c r="V109" i="269"/>
  <c r="I25" i="269"/>
  <c r="AI103" i="269"/>
  <c r="BI73" i="269"/>
  <c r="X113" i="269"/>
  <c r="AJ55" i="269"/>
  <c r="BD117" i="269"/>
  <c r="R65" i="269"/>
  <c r="W22" i="269"/>
  <c r="AI141" i="269"/>
  <c r="BG47" i="269"/>
  <c r="BG27" i="269"/>
  <c r="J54" i="269"/>
  <c r="BL137" i="269"/>
  <c r="AP117" i="269"/>
  <c r="R92" i="269"/>
  <c r="AN47" i="269"/>
  <c r="BJ144" i="269"/>
  <c r="AI74" i="269"/>
  <c r="G105" i="269"/>
  <c r="Q125" i="269"/>
  <c r="AL44" i="269"/>
  <c r="C58" i="271"/>
  <c r="AD106" i="269"/>
  <c r="L47" i="269"/>
  <c r="J47" i="269"/>
  <c r="BG138" i="269"/>
  <c r="AB69" i="269"/>
  <c r="P148" i="269"/>
  <c r="V8" i="269"/>
  <c r="AD108" i="269"/>
  <c r="AL148" i="269"/>
  <c r="AB134" i="269"/>
  <c r="BM109" i="269"/>
  <c r="U139" i="269"/>
  <c r="E64" i="271"/>
  <c r="E70" i="271"/>
  <c r="Z61" i="269"/>
  <c r="V72" i="269"/>
  <c r="BD116" i="269"/>
  <c r="G48" i="269"/>
  <c r="AJ135" i="269"/>
  <c r="AQ90" i="269"/>
  <c r="O44" i="269"/>
  <c r="AV54" i="269"/>
  <c r="BE106" i="269"/>
  <c r="AO91" i="269"/>
  <c r="BJ68" i="269"/>
  <c r="X20" i="269"/>
  <c r="AT100" i="269"/>
  <c r="BF73" i="269"/>
  <c r="AY150" i="269"/>
  <c r="X122" i="269"/>
  <c r="L7" i="269"/>
  <c r="AL9" i="269"/>
  <c r="AN57" i="269"/>
  <c r="BK117" i="269"/>
  <c r="W24" i="269"/>
  <c r="BI53" i="269"/>
  <c r="AM133" i="269"/>
  <c r="AC64" i="269"/>
  <c r="AY108" i="269"/>
  <c r="AW108" i="269"/>
  <c r="AW134" i="269"/>
  <c r="I140" i="269"/>
  <c r="T141" i="269"/>
  <c r="AD14" i="269"/>
  <c r="AG73" i="269"/>
  <c r="Y94" i="269"/>
  <c r="Z98" i="269"/>
  <c r="O153" i="269"/>
  <c r="L14" i="269"/>
  <c r="AY98" i="269"/>
  <c r="O105" i="269"/>
  <c r="AE48" i="269"/>
  <c r="BM132" i="269"/>
  <c r="AC132" i="269"/>
  <c r="BI125" i="269"/>
  <c r="AL156" i="269"/>
  <c r="BE147" i="269"/>
  <c r="AY25" i="269"/>
  <c r="BD154" i="269"/>
  <c r="AU94" i="269"/>
  <c r="BB46" i="269"/>
  <c r="AG76" i="269"/>
  <c r="X132" i="269"/>
  <c r="C43" i="271"/>
  <c r="AI65" i="269"/>
  <c r="AB149" i="269"/>
  <c r="L148" i="269"/>
  <c r="AF125" i="269"/>
  <c r="M116" i="269"/>
  <c r="AB158" i="269"/>
  <c r="AA60" i="269"/>
  <c r="AS51" i="269"/>
  <c r="M110" i="269"/>
  <c r="BM54" i="269"/>
  <c r="AH129" i="269"/>
  <c r="V136" i="269"/>
  <c r="BK19" i="269"/>
  <c r="AH105" i="269"/>
  <c r="O51" i="269"/>
  <c r="H167" i="270"/>
  <c r="L73" i="269"/>
  <c r="AC11" i="269"/>
  <c r="J62" i="269"/>
  <c r="R132" i="269"/>
  <c r="V92" i="269"/>
  <c r="AY136" i="269"/>
  <c r="BF93" i="269"/>
  <c r="N22" i="269"/>
  <c r="BH54" i="269"/>
  <c r="BM141" i="269"/>
  <c r="W62" i="269"/>
  <c r="AZ50" i="269"/>
  <c r="AN158" i="269"/>
  <c r="Y141" i="269"/>
  <c r="BK46" i="269"/>
  <c r="AA128" i="269"/>
  <c r="AK125" i="269"/>
  <c r="N137" i="269"/>
  <c r="O126" i="269"/>
  <c r="AR51" i="269"/>
  <c r="I27" i="269"/>
  <c r="AO66" i="269"/>
  <c r="AD159" i="269"/>
  <c r="AI94" i="269"/>
  <c r="BF107" i="269"/>
  <c r="L13" i="269"/>
  <c r="AS45" i="269"/>
  <c r="BC92" i="269"/>
  <c r="AH150" i="269"/>
  <c r="AK18" i="269"/>
  <c r="BI140" i="269"/>
  <c r="Q126" i="269"/>
  <c r="O146" i="269"/>
  <c r="AC114" i="269"/>
  <c r="AA14" i="269"/>
  <c r="BC25" i="269"/>
  <c r="AL46" i="269"/>
  <c r="BK150" i="269"/>
  <c r="AW23" i="269"/>
  <c r="BC96" i="269"/>
  <c r="BA128" i="269"/>
  <c r="BI130" i="269"/>
  <c r="AD139" i="269"/>
  <c r="O55" i="269"/>
  <c r="AW142" i="269"/>
  <c r="BC99" i="269"/>
  <c r="L117" i="269"/>
  <c r="I24" i="269"/>
  <c r="AF73" i="269"/>
  <c r="G164" i="270"/>
  <c r="AV27" i="269"/>
  <c r="J11" i="269"/>
  <c r="AA121" i="269"/>
  <c r="BJ149" i="269"/>
  <c r="I151" i="269"/>
  <c r="AU24" i="269"/>
  <c r="AA159" i="269"/>
  <c r="AO93" i="269"/>
  <c r="BC71" i="269"/>
  <c r="BJ114" i="269"/>
  <c r="R48" i="269"/>
  <c r="F11" i="271"/>
  <c r="L64" i="269"/>
  <c r="H145" i="269"/>
  <c r="AF104" i="269"/>
  <c r="Q41" i="220" a="1"/>
  <c r="Z27" i="269"/>
  <c r="BC133" i="269"/>
  <c r="D165" i="270"/>
  <c r="F162" i="270"/>
  <c r="AE11" i="269"/>
  <c r="Z106" i="269"/>
  <c r="AD122" i="269"/>
  <c r="M118" i="269"/>
  <c r="BM26" i="269"/>
  <c r="BI108" i="269"/>
  <c r="H74" i="269"/>
  <c r="Y106" i="269"/>
  <c r="X28" i="269"/>
  <c r="AM72" i="269"/>
  <c r="AC17" i="269"/>
  <c r="AU72" i="269"/>
  <c r="AF128" i="269"/>
  <c r="BG135" i="269"/>
  <c r="BB108" i="269"/>
  <c r="AS7" i="269"/>
  <c r="AW147" i="269"/>
  <c r="AG26" i="269"/>
  <c r="AP115" i="269"/>
  <c r="K64" i="269"/>
  <c r="BG142" i="269"/>
  <c r="BC48" i="269"/>
  <c r="K151" i="269"/>
  <c r="I155" i="269"/>
  <c r="O60" i="269"/>
  <c r="R154" i="269"/>
  <c r="G128" i="269"/>
  <c r="R124" i="269"/>
  <c r="G11" i="269"/>
  <c r="AJ25" i="269"/>
  <c r="C757" i="272" a="1"/>
  <c r="L72" i="269"/>
  <c r="N90" i="269"/>
  <c r="AS13" i="269"/>
  <c r="AW114" i="269"/>
  <c r="T149" i="269"/>
  <c r="AT22" i="269"/>
  <c r="AJ145" i="269"/>
  <c r="AF56" i="269"/>
  <c r="AA132" i="269"/>
  <c r="AZ123" i="269"/>
  <c r="AJ74" i="269"/>
  <c r="AD111" i="269"/>
  <c r="AH153" i="269"/>
  <c r="AV148" i="269"/>
  <c r="F17" i="271"/>
  <c r="Z92" i="269"/>
  <c r="T20" i="269"/>
  <c r="AJ15" i="269"/>
  <c r="J130" i="269"/>
  <c r="AT108" i="269"/>
  <c r="AF113" i="269"/>
  <c r="AG110" i="269"/>
  <c r="BI19" i="269"/>
  <c r="AL125" i="269"/>
  <c r="BL131" i="269"/>
  <c r="BD106" i="269"/>
  <c r="W58" i="269"/>
  <c r="X26" i="269"/>
  <c r="X69" i="269"/>
  <c r="AI15" i="269"/>
  <c r="BK154" i="269"/>
  <c r="AB103" i="269"/>
  <c r="AJ119" i="269"/>
  <c r="AH93" i="269"/>
  <c r="AS65" i="269"/>
  <c r="N68" i="269"/>
  <c r="AM128" i="269"/>
  <c r="AL126" i="269"/>
  <c r="W72" i="269"/>
  <c r="F12" i="271"/>
  <c r="H306" i="272"/>
  <c r="AX10" i="269"/>
  <c r="AR115" i="269"/>
  <c r="AG91" i="269"/>
  <c r="H72" i="269"/>
  <c r="AK146" i="269"/>
  <c r="R149" i="269"/>
  <c r="K165" i="270"/>
  <c r="T158" i="269"/>
  <c r="V114" i="269"/>
  <c r="AC53" i="269"/>
  <c r="AK64" i="269"/>
  <c r="K161" i="270"/>
  <c r="AD55" i="269"/>
  <c r="BF66" i="269"/>
  <c r="K69" i="269"/>
  <c r="AE24" i="269"/>
  <c r="BI131" i="269"/>
  <c r="BJ10" i="269"/>
  <c r="AX92" i="269"/>
  <c r="E7" i="271"/>
  <c r="BM94" i="269"/>
  <c r="BD145" i="269"/>
  <c r="AG16" i="269"/>
  <c r="BM140" i="269"/>
  <c r="Z22" i="269"/>
  <c r="BF90" i="269"/>
  <c r="O12" i="269"/>
  <c r="AK10" i="269"/>
  <c r="AK117" i="269"/>
  <c r="AG47" i="269"/>
  <c r="AI149" i="269"/>
  <c r="BB12" i="269"/>
  <c r="BC140" i="269"/>
  <c r="AP72" i="269"/>
  <c r="AA151" i="269"/>
  <c r="Q28" i="269"/>
  <c r="BA73" i="269"/>
  <c r="AN151" i="269"/>
  <c r="H108" i="269"/>
  <c r="L115" i="269"/>
  <c r="AG148" i="269"/>
  <c r="K71" i="269"/>
  <c r="BC10" i="269"/>
  <c r="AX133" i="269"/>
  <c r="R121" i="269"/>
  <c r="C25" i="271"/>
  <c r="BM137" i="269"/>
  <c r="AM159" i="269"/>
  <c r="J94" i="269"/>
  <c r="BE111" i="269"/>
  <c r="X121" i="269"/>
  <c r="BG25" i="269"/>
  <c r="AA130" i="269"/>
  <c r="BJ158" i="269"/>
  <c r="BM22" i="269"/>
  <c r="BG126" i="269"/>
  <c r="BD159" i="269"/>
  <c r="AX69" i="269"/>
  <c r="AL134" i="269"/>
  <c r="V23" i="269"/>
  <c r="I101" i="269"/>
  <c r="AN56" i="269"/>
  <c r="AX99" i="269"/>
  <c r="BI95" i="269"/>
  <c r="D27" i="271"/>
  <c r="AZ103" i="269"/>
  <c r="BC46" i="269"/>
  <c r="C30" i="271"/>
  <c r="BG53" i="269"/>
  <c r="K56" i="269"/>
  <c r="AI134" i="269"/>
  <c r="M19" i="269"/>
  <c r="BI112" i="269"/>
  <c r="AA11" i="269"/>
  <c r="AU120" i="269"/>
  <c r="BJ90" i="269"/>
  <c r="AG93" i="269"/>
  <c r="BC69" i="269"/>
  <c r="BG100" i="269"/>
  <c r="BG112" i="269"/>
  <c r="F19" i="271"/>
  <c r="Q26" i="269"/>
  <c r="N18" i="269"/>
  <c r="AJ28" i="269"/>
  <c r="G46" i="269"/>
  <c r="AV48" i="269"/>
  <c r="AR137" i="269"/>
  <c r="C65" i="271"/>
  <c r="P61" i="269"/>
  <c r="G116" i="269"/>
  <c r="AT134" i="269"/>
  <c r="AJ106" i="269"/>
  <c r="J49" i="269"/>
  <c r="AT136" i="269"/>
  <c r="AM142" i="269"/>
  <c r="Q106" i="269"/>
  <c r="S131" i="269"/>
  <c r="AS99" i="269"/>
  <c r="N50" i="269"/>
  <c r="AW47" i="269"/>
  <c r="D43" i="271"/>
  <c r="AH58" i="269"/>
  <c r="G98" i="269"/>
  <c r="Q63" i="269"/>
  <c r="R64" i="269"/>
  <c r="J155" i="269"/>
  <c r="W100" i="269"/>
  <c r="AI119" i="269"/>
  <c r="BG28" i="269"/>
  <c r="N55" i="269"/>
  <c r="U55" i="269"/>
  <c r="AW63" i="269"/>
  <c r="AB10" i="269"/>
  <c r="AY73" i="269"/>
  <c r="M165" i="270"/>
  <c r="S117" i="269"/>
  <c r="AU70" i="269"/>
  <c r="AR105" i="269"/>
  <c r="Q14" i="269"/>
  <c r="AU134" i="269"/>
  <c r="AI120" i="269"/>
  <c r="BI51" i="269"/>
  <c r="O131" i="269"/>
  <c r="BI110" i="269"/>
  <c r="AK150" i="269"/>
  <c r="BB147" i="269"/>
  <c r="AE123" i="269"/>
  <c r="T120" i="269"/>
  <c r="BB97" i="269"/>
  <c r="AF135" i="269"/>
  <c r="BF67" i="269"/>
  <c r="AC105" i="269"/>
  <c r="AF13" i="269"/>
  <c r="BK28" i="269"/>
  <c r="W151" i="269"/>
  <c r="AW97" i="269"/>
  <c r="V65" i="269"/>
  <c r="BE107" i="269"/>
  <c r="AL61" i="269"/>
  <c r="W49" i="269"/>
  <c r="J100" i="269"/>
  <c r="BD104" i="269"/>
  <c r="AJ148" i="269"/>
  <c r="BB58" i="269"/>
  <c r="AR151" i="269"/>
  <c r="BC150" i="269"/>
  <c r="AQ132" i="269"/>
  <c r="Z17" i="269"/>
  <c r="AG135" i="269"/>
  <c r="BD58" i="269"/>
  <c r="G59" i="269"/>
  <c r="C42" i="271"/>
  <c r="K100" i="269"/>
  <c r="AB47" i="269"/>
  <c r="AZ104" i="269"/>
  <c r="AE69" i="269"/>
  <c r="AS56" i="269"/>
  <c r="BB10" i="269"/>
  <c r="X91" i="269"/>
  <c r="AF149" i="269"/>
  <c r="BA95" i="269"/>
  <c r="M65" i="269"/>
  <c r="BE57" i="269"/>
  <c r="AH72" i="269"/>
  <c r="R71" i="269"/>
  <c r="AP90" i="269"/>
  <c r="AM50" i="269"/>
  <c r="AX95" i="269"/>
  <c r="X44" i="269"/>
  <c r="AY95" i="269"/>
  <c r="AZ66" i="269"/>
  <c r="BH92" i="269"/>
  <c r="BH14" i="269"/>
  <c r="AR72" i="269"/>
  <c r="AO23" i="269"/>
  <c r="U152" i="269"/>
  <c r="V44" i="269"/>
  <c r="BB26" i="269"/>
  <c r="U70" i="269"/>
  <c r="K17" i="269"/>
  <c r="AU102" i="269"/>
  <c r="BD90" i="269"/>
  <c r="BJ138" i="269"/>
  <c r="Q131" i="269"/>
  <c r="AM21" i="269"/>
  <c r="AH56" i="269"/>
  <c r="AH97" i="269"/>
  <c r="AB71" i="269"/>
  <c r="G24" i="269"/>
  <c r="AY19" i="269"/>
  <c r="P68" i="269"/>
  <c r="BL22" i="269"/>
  <c r="AJ66" i="269"/>
  <c r="AK96" i="269"/>
  <c r="AF112" i="269"/>
  <c r="AP146" i="269"/>
  <c r="AY66" i="269"/>
  <c r="BA113" i="269"/>
  <c r="H154" i="269"/>
  <c r="AA106" i="269"/>
  <c r="P91" i="269"/>
  <c r="AK154" i="269"/>
  <c r="Z53" i="269"/>
  <c r="X97" i="269"/>
  <c r="AX14" i="269"/>
  <c r="AB115" i="269"/>
  <c r="AU159" i="269"/>
  <c r="O74" i="269"/>
  <c r="BF48" i="269"/>
  <c r="R18" i="269"/>
  <c r="AV134" i="269"/>
  <c r="BB110" i="269"/>
  <c r="AR64" i="269"/>
  <c r="F43" i="271"/>
  <c r="W144" i="269"/>
  <c r="AQ136" i="269"/>
  <c r="AX94" i="269"/>
  <c r="T100" i="269"/>
  <c r="I148" i="269"/>
  <c r="AH128" i="269"/>
  <c r="I11" i="269"/>
  <c r="AA134" i="269"/>
  <c r="S66" i="269"/>
  <c r="AC8" i="269"/>
  <c r="L100" i="269"/>
  <c r="AN65" i="269"/>
  <c r="AC18" i="269"/>
  <c r="P70" i="269"/>
  <c r="BE12" i="269"/>
  <c r="BG71" i="269"/>
  <c r="K141" i="269"/>
  <c r="AY97" i="269"/>
  <c r="Y11" i="269"/>
  <c r="AS133" i="269"/>
  <c r="BD49" i="269"/>
  <c r="AN59" i="269"/>
  <c r="L126" i="269"/>
  <c r="AH70" i="269"/>
  <c r="AN107" i="269"/>
  <c r="BE140" i="269"/>
  <c r="AZ76" i="269"/>
  <c r="AR17" i="269"/>
  <c r="L164" i="270"/>
  <c r="AU25" i="269"/>
  <c r="AM92" i="269"/>
  <c r="BH128" i="269"/>
  <c r="BA92" i="269"/>
  <c r="AK7" i="269"/>
  <c r="O46" i="269"/>
  <c r="AM15" i="269"/>
  <c r="L143" i="269"/>
  <c r="AN46" i="269"/>
  <c r="AB49" i="269"/>
  <c r="N143" i="269"/>
  <c r="AQ93" i="269"/>
  <c r="BC59" i="269"/>
  <c r="BB124" i="269"/>
  <c r="AS149" i="269"/>
  <c r="X142" i="269"/>
  <c r="AI159" i="269"/>
  <c r="AA125" i="269"/>
  <c r="AU107" i="269"/>
  <c r="O124" i="269"/>
  <c r="BB133" i="269"/>
  <c r="M134" i="269"/>
  <c r="U68" i="269"/>
  <c r="X60" i="269"/>
  <c r="AH27" i="269"/>
  <c r="Y71" i="269"/>
  <c r="H118" i="269"/>
  <c r="C32" i="271"/>
  <c r="I105" i="269"/>
  <c r="AN127" i="269"/>
  <c r="BF68" i="269"/>
  <c r="H131" i="269"/>
  <c r="AG112" i="269"/>
  <c r="E51" i="271"/>
  <c r="AL90" i="269"/>
  <c r="AX155" i="269"/>
  <c r="AG90" i="269"/>
  <c r="X50" i="269"/>
  <c r="BF157" i="269"/>
  <c r="AV114" i="269"/>
  <c r="AU149" i="269"/>
  <c r="AY102" i="269"/>
  <c r="BJ45" i="269"/>
  <c r="AV90" i="269"/>
  <c r="AV133" i="269"/>
  <c r="H69" i="269"/>
  <c r="BL118" i="269"/>
  <c r="AX158" i="269"/>
  <c r="S71" i="269"/>
  <c r="N119" i="269"/>
  <c r="AJ127" i="269"/>
  <c r="BE50" i="269"/>
  <c r="BE100" i="269"/>
  <c r="AP56" i="269"/>
  <c r="BL97" i="269"/>
  <c r="BL99" i="269"/>
  <c r="AR61" i="269"/>
  <c r="J114" i="269"/>
  <c r="AX115" i="269"/>
  <c r="BC72" i="269"/>
  <c r="AS154" i="269"/>
  <c r="N48" i="269"/>
  <c r="M109" i="269"/>
  <c r="AY68" i="269"/>
  <c r="AJ141" i="269"/>
  <c r="AO94" i="269"/>
  <c r="AV150" i="269"/>
  <c r="AG64" i="269"/>
  <c r="AQ94" i="269"/>
  <c r="AU101" i="269"/>
  <c r="V111" i="269"/>
  <c r="L90" i="269"/>
  <c r="BL11" i="269"/>
  <c r="AV113" i="269"/>
  <c r="X71" i="269"/>
  <c r="BG74" i="269"/>
  <c r="AU118" i="269"/>
  <c r="AL67" i="269"/>
  <c r="BC116" i="269"/>
  <c r="G54" i="269"/>
  <c r="Q130" i="269"/>
  <c r="BD28" i="269"/>
  <c r="S95" i="269"/>
  <c r="X53" i="269"/>
  <c r="Q46" i="269"/>
  <c r="AN12" i="269"/>
  <c r="AR20" i="269"/>
  <c r="AP141" i="269"/>
  <c r="BB143" i="269"/>
  <c r="F36" i="271"/>
  <c r="AW120" i="269"/>
  <c r="R26" i="269"/>
  <c r="Q32" i="220" a="1"/>
  <c r="I75" i="269"/>
  <c r="AP143" i="269"/>
  <c r="M137" i="269"/>
  <c r="G16" i="269"/>
  <c r="T127" i="269"/>
  <c r="G55" i="269"/>
  <c r="AV128" i="269"/>
  <c r="AE119" i="269"/>
  <c r="AG154" i="269"/>
  <c r="AS68" i="269"/>
  <c r="AU22" i="269"/>
  <c r="S142" i="269"/>
  <c r="U104" i="269"/>
  <c r="R128" i="269"/>
  <c r="AT65" i="269"/>
  <c r="Z144" i="269"/>
  <c r="AR25" i="269"/>
  <c r="AW73" i="269"/>
  <c r="AZ64" i="269"/>
  <c r="BB142" i="269"/>
  <c r="X117" i="269"/>
  <c r="BB122" i="269"/>
  <c r="E58" i="271"/>
  <c r="BB9" i="269"/>
  <c r="V48" i="269"/>
  <c r="BF28" i="269"/>
  <c r="BH98" i="269"/>
  <c r="AR145" i="269"/>
  <c r="J107" i="269"/>
  <c r="AY128" i="269"/>
  <c r="BM66" i="269"/>
  <c r="AD8" i="269"/>
  <c r="BF122" i="269"/>
  <c r="AF116" i="269"/>
  <c r="AT94" i="269"/>
  <c r="S14" i="269"/>
  <c r="AA154" i="269"/>
  <c r="AI98" i="269"/>
  <c r="AM71" i="269"/>
  <c r="AD71" i="269"/>
  <c r="V141" i="269"/>
  <c r="Y115" i="269"/>
  <c r="AR125" i="269"/>
  <c r="I158" i="269"/>
  <c r="M125" i="269"/>
  <c r="AI46" i="269"/>
  <c r="R61" i="269"/>
  <c r="AQ44" i="269"/>
  <c r="BA150" i="269"/>
  <c r="H55" i="269"/>
  <c r="U21" i="269"/>
  <c r="Q151" i="269"/>
  <c r="AR132" i="269"/>
  <c r="AG114" i="269"/>
  <c r="X7" i="269"/>
  <c r="BA134" i="269"/>
  <c r="J125" i="269"/>
  <c r="AX152" i="269"/>
  <c r="I12" i="269"/>
  <c r="BK142" i="269"/>
  <c r="BE91" i="269"/>
  <c r="BF115" i="269"/>
  <c r="AP137" i="269"/>
  <c r="L105" i="269"/>
  <c r="AZ24" i="269"/>
  <c r="O107" i="269"/>
  <c r="AE8" i="269"/>
  <c r="BJ22" i="269"/>
  <c r="BH93" i="269"/>
  <c r="AG63" i="269"/>
  <c r="BB115" i="269"/>
  <c r="BA64" i="269"/>
  <c r="N167" i="270"/>
  <c r="G156" i="269"/>
  <c r="I78" i="270"/>
  <c r="AA90" i="269"/>
  <c r="Y144" i="269"/>
  <c r="Z95" i="269"/>
  <c r="O70" i="269"/>
  <c r="BC44" i="269"/>
  <c r="Q18" i="269"/>
  <c r="BJ98" i="269"/>
  <c r="AY157" i="269"/>
  <c r="BK111" i="269"/>
  <c r="BJ96" i="269"/>
  <c r="P156" i="269"/>
  <c r="W66" i="269"/>
  <c r="P9" i="269"/>
  <c r="S129" i="269"/>
  <c r="AD100" i="269"/>
  <c r="AX64" i="269"/>
  <c r="AA56" i="269"/>
  <c r="L44" i="269"/>
  <c r="T96" i="269"/>
  <c r="BC130" i="269"/>
  <c r="BL27" i="269"/>
  <c r="AT26" i="269"/>
  <c r="AO126" i="269"/>
  <c r="BD66" i="269"/>
  <c r="Z15" i="269"/>
  <c r="AV18" i="269"/>
  <c r="I306" i="272"/>
  <c r="BH121" i="269"/>
  <c r="AN114" i="269"/>
  <c r="J306" i="272"/>
  <c r="AB63" i="269"/>
  <c r="AE56" i="269"/>
  <c r="I118" i="269"/>
  <c r="BM128" i="269"/>
  <c r="AJ44" i="269"/>
  <c r="AX122" i="269"/>
  <c r="AN50" i="269"/>
  <c r="AZ71" i="269"/>
  <c r="S140" i="269"/>
  <c r="Y113" i="269"/>
  <c r="BI159" i="269"/>
  <c r="BC93" i="269"/>
  <c r="AI52" i="269"/>
  <c r="T117" i="269"/>
  <c r="AT75" i="269"/>
  <c r="BJ104" i="269"/>
  <c r="AE93" i="269"/>
  <c r="Q10" i="269"/>
  <c r="BG73" i="269"/>
  <c r="AU8" i="269"/>
  <c r="P128" i="269"/>
  <c r="AO118" i="269"/>
  <c r="P102" i="269"/>
  <c r="AO55" i="269"/>
  <c r="BE74" i="269"/>
  <c r="AL107" i="269"/>
  <c r="AC126" i="269"/>
  <c r="AO12" i="269"/>
  <c r="AE140" i="269"/>
  <c r="AN142" i="269"/>
  <c r="AP73" i="269"/>
  <c r="BJ14" i="269"/>
  <c r="AU20" i="269"/>
  <c r="AV62" i="269"/>
  <c r="AK11" i="269"/>
  <c r="AU54" i="269"/>
  <c r="BE52" i="269"/>
  <c r="BD130" i="269"/>
  <c r="S61" i="269"/>
  <c r="G108" i="269"/>
  <c r="Z108" i="269"/>
  <c r="AL130" i="269"/>
  <c r="BH130" i="269"/>
  <c r="AF61" i="269"/>
  <c r="AY70" i="269"/>
  <c r="AU28" i="269"/>
  <c r="AY146" i="269"/>
  <c r="AQ12" i="269"/>
  <c r="AC115" i="269"/>
  <c r="AK59" i="269"/>
  <c r="Q17" i="269"/>
  <c r="Y66" i="269"/>
  <c r="BI111" i="269"/>
  <c r="BK121" i="269"/>
  <c r="Q113" i="269"/>
  <c r="AR146" i="269"/>
  <c r="R7" i="269"/>
  <c r="H98" i="269"/>
  <c r="AE73" i="269"/>
  <c r="F41" i="271"/>
  <c r="AM45" i="269"/>
  <c r="BL12" i="269"/>
  <c r="X24" i="269"/>
  <c r="AM60" i="269"/>
  <c r="H97" i="269"/>
  <c r="AO116" i="269"/>
  <c r="AC138" i="269"/>
  <c r="AU132" i="269"/>
  <c r="L130" i="269"/>
  <c r="BE121" i="269"/>
  <c r="BD143" i="269"/>
  <c r="M70" i="269"/>
  <c r="AL26" i="269"/>
  <c r="AE91" i="269"/>
  <c r="AK115" i="269"/>
  <c r="H19" i="269"/>
  <c r="AH123" i="269"/>
  <c r="J68" i="269"/>
  <c r="E18" i="271"/>
  <c r="AP61" i="269"/>
  <c r="AF157" i="269"/>
  <c r="BJ97" i="269"/>
  <c r="AP64" i="269"/>
  <c r="BM130" i="269"/>
  <c r="T54" i="269"/>
  <c r="J27" i="269"/>
  <c r="AH151" i="269"/>
  <c r="BH60" i="269"/>
  <c r="AH17" i="269"/>
  <c r="BK134" i="269"/>
  <c r="BA125" i="269"/>
  <c r="BF112" i="269"/>
  <c r="Z28" i="269"/>
  <c r="AM62" i="269"/>
  <c r="G75" i="269"/>
  <c r="Y65" i="269"/>
  <c r="L69" i="269"/>
  <c r="AD91" i="269"/>
  <c r="T7" i="269"/>
  <c r="I67" i="269"/>
  <c r="BK22" i="269"/>
  <c r="BK100" i="269"/>
  <c r="I104" i="269"/>
  <c r="AE157" i="269"/>
  <c r="AR57" i="269"/>
  <c r="AC62" i="269"/>
  <c r="Z23" i="269"/>
  <c r="O142" i="269"/>
  <c r="BJ21" i="269"/>
  <c r="AG51" i="269"/>
  <c r="E8" i="271"/>
  <c r="K26" i="269"/>
  <c r="G162" i="270"/>
  <c r="BH15" i="269"/>
  <c r="BG22" i="269"/>
  <c r="D16" i="271"/>
  <c r="BG119" i="269"/>
  <c r="BK10" i="269"/>
  <c r="AU49" i="269"/>
  <c r="AF74" i="269"/>
  <c r="BE133" i="269"/>
  <c r="AF25" i="269"/>
  <c r="W152" i="269"/>
  <c r="AV127" i="269"/>
  <c r="AP18" i="269"/>
  <c r="BF113" i="269"/>
  <c r="AD136" i="269"/>
  <c r="Z140" i="269"/>
  <c r="AT150" i="269"/>
  <c r="BE150" i="269"/>
  <c r="T145" i="269"/>
  <c r="AO74" i="269"/>
  <c r="C26" i="271"/>
  <c r="D46" i="271"/>
  <c r="AO63" i="269"/>
  <c r="N132" i="269"/>
  <c r="D49" i="271"/>
  <c r="L20" i="269"/>
  <c r="BH11" i="269"/>
  <c r="C35" i="271"/>
  <c r="D48" i="271"/>
  <c r="M149" i="269"/>
  <c r="AK24" i="269"/>
  <c r="S141" i="269"/>
  <c r="BK44" i="269"/>
  <c r="S126" i="269"/>
  <c r="AR147" i="269"/>
  <c r="AI111" i="269"/>
  <c r="AU73" i="269"/>
  <c r="BI145" i="269"/>
  <c r="AT24" i="269"/>
  <c r="BJ27" i="269"/>
  <c r="AK68" i="269"/>
  <c r="U151" i="269"/>
  <c r="F33" i="271"/>
  <c r="BK21" i="269"/>
  <c r="AX27" i="269"/>
  <c r="AA119" i="269"/>
  <c r="S58" i="269"/>
  <c r="I145" i="269"/>
  <c r="AH54" i="269"/>
  <c r="AS44" i="269"/>
  <c r="M114" i="269"/>
  <c r="AW152" i="269"/>
  <c r="BJ142" i="269"/>
  <c r="BC155" i="269"/>
  <c r="AL68" i="269"/>
  <c r="AO15" i="269"/>
  <c r="AI99" i="269"/>
  <c r="AJ21" i="269"/>
  <c r="H135" i="269"/>
  <c r="BC75" i="269"/>
  <c r="AF65" i="269"/>
  <c r="AX48" i="269"/>
  <c r="K109" i="269"/>
  <c r="AQ27" i="269"/>
  <c r="X109" i="269"/>
  <c r="M139" i="269"/>
  <c r="BD127" i="269"/>
  <c r="AS72" i="269"/>
  <c r="AP132" i="269"/>
  <c r="AF28" i="269"/>
  <c r="BE128" i="269"/>
  <c r="AC10" i="269"/>
  <c r="AV59" i="269"/>
  <c r="AD125" i="269"/>
  <c r="BL108" i="269"/>
  <c r="Q53" i="269"/>
  <c r="W113" i="269"/>
  <c r="BE131" i="269"/>
  <c r="AV157" i="269"/>
  <c r="AC131" i="269"/>
  <c r="K16" i="269"/>
  <c r="AR156" i="269"/>
  <c r="AY100" i="269"/>
  <c r="O148" i="269"/>
  <c r="AN115" i="269"/>
  <c r="S134" i="269"/>
  <c r="AB132" i="269"/>
  <c r="G95" i="269"/>
  <c r="AH52" i="269"/>
  <c r="AM102" i="269"/>
  <c r="Q155" i="269"/>
  <c r="AN141" i="269"/>
  <c r="AJ154" i="269"/>
  <c r="AM111" i="269"/>
  <c r="I66" i="269"/>
  <c r="BJ44" i="269"/>
  <c r="X16" i="269"/>
  <c r="AY134" i="269"/>
  <c r="BL98" i="269"/>
  <c r="BB155" i="269"/>
  <c r="Q97" i="269"/>
  <c r="AH51" i="269"/>
  <c r="Y55" i="269"/>
  <c r="AT92" i="269"/>
  <c r="BA66" i="269"/>
  <c r="BC151" i="269"/>
  <c r="BL111" i="269"/>
  <c r="W106" i="269"/>
  <c r="T150" i="269"/>
  <c r="X114" i="269"/>
  <c r="Y136" i="269"/>
  <c r="AK120" i="269"/>
  <c r="X148" i="269"/>
  <c r="AQ53" i="269"/>
  <c r="BL106" i="269"/>
  <c r="AF51" i="269"/>
  <c r="BL58" i="269"/>
  <c r="AW9" i="269"/>
  <c r="T102" i="269"/>
  <c r="Z63" i="269"/>
  <c r="Y17" i="269"/>
  <c r="AS126" i="269"/>
  <c r="AQ148" i="269"/>
  <c r="W54" i="269"/>
  <c r="AS124" i="269"/>
  <c r="AU64" i="269"/>
  <c r="AM123" i="269"/>
  <c r="U159" i="269"/>
  <c r="M67" i="269"/>
  <c r="AE103" i="269"/>
  <c r="AT111" i="269"/>
  <c r="BD107" i="269"/>
  <c r="BD155" i="269"/>
  <c r="AJ53" i="269"/>
  <c r="AP125" i="269"/>
  <c r="BD135" i="269"/>
  <c r="L107" i="269"/>
  <c r="AS139" i="269"/>
  <c r="AE127" i="269"/>
  <c r="G129" i="269"/>
  <c r="AB52" i="269"/>
  <c r="C28" i="271"/>
  <c r="AG153" i="269"/>
  <c r="AI23" i="269"/>
  <c r="BB156" i="269"/>
  <c r="N58" i="269"/>
  <c r="AC96" i="269"/>
  <c r="AG96" i="269"/>
  <c r="H22" i="269"/>
  <c r="AP103" i="269"/>
  <c r="AZ54" i="269"/>
  <c r="X135" i="269"/>
  <c r="O158" i="269"/>
  <c r="AZ112" i="269"/>
  <c r="AA75" i="269"/>
  <c r="R21" i="269"/>
  <c r="M117" i="269"/>
  <c r="BJ55" i="269"/>
  <c r="BK14" i="269"/>
  <c r="BD64" i="269"/>
  <c r="AR131" i="269"/>
  <c r="X15" i="269"/>
  <c r="P17" i="269"/>
  <c r="AP94" i="269"/>
  <c r="BB129" i="269"/>
  <c r="X131" i="269"/>
  <c r="U118" i="269"/>
  <c r="BD19" i="269"/>
  <c r="S149" i="269"/>
  <c r="N65" i="269"/>
  <c r="BH73" i="269"/>
  <c r="J157" i="269"/>
  <c r="BH120" i="269"/>
  <c r="AK92" i="269"/>
  <c r="AG126" i="269"/>
  <c r="R28" i="269"/>
  <c r="AT115" i="269"/>
  <c r="AM7" i="269"/>
  <c r="U58" i="269"/>
  <c r="AJ117" i="269"/>
  <c r="BB101" i="269"/>
  <c r="H165" i="270"/>
  <c r="N150" i="269"/>
  <c r="AY62" i="269"/>
  <c r="AZ136" i="269"/>
  <c r="AY115" i="269"/>
  <c r="BE47" i="269"/>
  <c r="P57" i="269"/>
  <c r="Z147" i="269"/>
  <c r="E62" i="271"/>
  <c r="D56" i="271"/>
  <c r="Z138" i="269"/>
  <c r="C36" i="271"/>
  <c r="AA27" i="269"/>
  <c r="BI149" i="269"/>
  <c r="BC68" i="269"/>
  <c r="C54" i="271"/>
  <c r="AJ58" i="269"/>
  <c r="F37" i="271"/>
  <c r="T134" i="269"/>
  <c r="AM145" i="269"/>
  <c r="AT18" i="269"/>
  <c r="AF58" i="269"/>
  <c r="Z142" i="269"/>
  <c r="V19" i="269"/>
  <c r="BL127" i="269"/>
  <c r="J137" i="269"/>
  <c r="AJ22" i="269"/>
  <c r="BD131" i="269"/>
  <c r="BK128" i="269"/>
  <c r="AF143" i="269"/>
  <c r="AA7" i="269"/>
  <c r="Q120" i="269"/>
  <c r="AB15" i="269"/>
  <c r="AF63" i="269"/>
  <c r="V149" i="269"/>
  <c r="Y90" i="269"/>
  <c r="K92" i="269"/>
  <c r="L111" i="269"/>
  <c r="I109" i="269"/>
  <c r="N138" i="269"/>
  <c r="AB50" i="269"/>
  <c r="I63" i="269"/>
  <c r="V127" i="269"/>
  <c r="AQ144" i="269"/>
  <c r="BH97" i="269"/>
  <c r="T147" i="269"/>
  <c r="AS141" i="269"/>
  <c r="AD144" i="269"/>
  <c r="BM56" i="269"/>
  <c r="AA47" i="269"/>
  <c r="AY155" i="269"/>
  <c r="BI137" i="269"/>
  <c r="Y63" i="269"/>
  <c r="AZ139" i="269"/>
  <c r="R52" i="269"/>
  <c r="Q31" i="220" a="1"/>
  <c r="AV146" i="269"/>
  <c r="AK103" i="269"/>
  <c r="BD20" i="269"/>
  <c r="AN130" i="269"/>
  <c r="Q139" i="269"/>
  <c r="AN51" i="269"/>
  <c r="L19" i="269"/>
  <c r="M147" i="269"/>
  <c r="AE71" i="269"/>
  <c r="X116" i="269"/>
  <c r="K70" i="269"/>
  <c r="AO26" i="269"/>
  <c r="Q101" i="269"/>
  <c r="BI66" i="269"/>
  <c r="AK159" i="269"/>
  <c r="AB124" i="269"/>
  <c r="BK156" i="269"/>
  <c r="V12" i="269"/>
  <c r="M18" i="269"/>
  <c r="BH152" i="269"/>
  <c r="AX22" i="269"/>
  <c r="T126" i="269"/>
  <c r="BM152" i="269"/>
  <c r="K98" i="269"/>
  <c r="Q133" i="269"/>
  <c r="AA142" i="269"/>
  <c r="Q140" i="269"/>
  <c r="AI113" i="269"/>
  <c r="H48" i="269"/>
  <c r="AL105" i="269"/>
  <c r="BM57" i="269"/>
  <c r="H95" i="269"/>
  <c r="BM150" i="269"/>
  <c r="T107" i="269"/>
  <c r="BC23" i="269"/>
  <c r="AP145" i="269"/>
  <c r="H152" i="269"/>
  <c r="BI114" i="269"/>
  <c r="AU71" i="269"/>
  <c r="W96" i="269"/>
  <c r="AR59" i="269"/>
  <c r="Z72" i="269"/>
  <c r="V47" i="269"/>
  <c r="AU152" i="269"/>
  <c r="BH127" i="269"/>
  <c r="AG103" i="269"/>
  <c r="AM90" i="269"/>
  <c r="X108" i="269"/>
  <c r="Q142" i="269"/>
  <c r="V146" i="269"/>
  <c r="K44" i="269"/>
  <c r="BJ130" i="269"/>
  <c r="BK120" i="269"/>
  <c r="BG147" i="269"/>
  <c r="W59" i="269"/>
  <c r="AO153" i="269"/>
  <c r="BB91" i="269"/>
  <c r="C375" i="272" a="1"/>
  <c r="R11" i="269"/>
  <c r="AB8" i="269"/>
  <c r="U140" i="269"/>
  <c r="BI62" i="269"/>
  <c r="BM115" i="269"/>
  <c r="U107" i="269"/>
  <c r="AC95" i="269"/>
  <c r="BE70" i="269"/>
  <c r="AH133" i="269"/>
  <c r="K49" i="269"/>
  <c r="BL152" i="269"/>
  <c r="AD60" i="269"/>
  <c r="BC144" i="269"/>
  <c r="AL55" i="269"/>
  <c r="AG7" i="269"/>
  <c r="AP139" i="269"/>
  <c r="AB112" i="269"/>
  <c r="BG98" i="269"/>
  <c r="BA17" i="269"/>
  <c r="T15" i="269"/>
  <c r="Z130" i="269"/>
  <c r="Z124" i="269"/>
  <c r="AL15" i="269"/>
  <c r="D40" i="271"/>
  <c r="AV152" i="269"/>
  <c r="AK101" i="269"/>
  <c r="AZ18" i="269"/>
  <c r="T136" i="269"/>
  <c r="BM18" i="269"/>
  <c r="AS21" i="269"/>
  <c r="BA62" i="269"/>
  <c r="BG93" i="269"/>
  <c r="J111" i="269"/>
  <c r="BB114" i="269"/>
  <c r="I120" i="269"/>
  <c r="Z120" i="269"/>
  <c r="AE27" i="269"/>
  <c r="C756" i="272" a="1"/>
  <c r="AY140" i="269"/>
  <c r="BD149" i="269"/>
  <c r="O17" i="269"/>
  <c r="AI139" i="269"/>
  <c r="BK140" i="269"/>
  <c r="AJ98" i="269"/>
  <c r="BL130" i="269"/>
  <c r="BE113" i="269"/>
  <c r="BG60" i="269"/>
  <c r="AJ114" i="269"/>
  <c r="M78" i="270"/>
  <c r="R54" i="269"/>
  <c r="AE109" i="269"/>
  <c r="AP133" i="269"/>
  <c r="AI25" i="269"/>
  <c r="AM130" i="269"/>
  <c r="H120" i="269"/>
  <c r="U76" i="269"/>
  <c r="C352" i="272" a="1"/>
  <c r="T115" i="269"/>
  <c r="AL154" i="269"/>
  <c r="AK19" i="269"/>
  <c r="G766" i="272" l="1"/>
  <c r="H766" i="272"/>
  <c r="E766" i="272"/>
  <c r="I766" i="272"/>
  <c r="C766" i="272"/>
  <c r="L766" i="272"/>
  <c r="D766" i="272"/>
  <c r="J766" i="272"/>
  <c r="F766" i="272"/>
  <c r="M766" i="272"/>
  <c r="K766" i="272"/>
  <c r="AX204" i="269"/>
  <c r="BG233" i="269"/>
  <c r="BD185" i="269"/>
  <c r="D128" i="270"/>
  <c r="O108" i="270"/>
  <c r="O25" i="270"/>
  <c r="Y196" i="269"/>
  <c r="K49" i="270"/>
  <c r="N215" i="269"/>
  <c r="BI199" i="269"/>
  <c r="M123" i="270"/>
  <c r="M206" i="270" s="1"/>
  <c r="U206" i="269"/>
  <c r="BC203" i="269"/>
  <c r="AT188" i="269"/>
  <c r="AJ210" i="269"/>
  <c r="AB173" i="269"/>
  <c r="N154" i="270"/>
  <c r="BA183" i="269"/>
  <c r="AI216" i="269"/>
  <c r="AQ187" i="269"/>
  <c r="M218" i="269"/>
  <c r="J52" i="270"/>
  <c r="O242" i="269"/>
  <c r="K76" i="270"/>
  <c r="BI223" i="269"/>
  <c r="AK185" i="269"/>
  <c r="Q183" i="269"/>
  <c r="AJ188" i="269"/>
  <c r="F115" i="270"/>
  <c r="F198" i="270" s="1"/>
  <c r="N198" i="269"/>
  <c r="BI233" i="269"/>
  <c r="L60" i="270"/>
  <c r="O226" i="269"/>
  <c r="BF195" i="269"/>
  <c r="R204" i="269"/>
  <c r="J121" i="270"/>
  <c r="J204" i="270" s="1"/>
  <c r="AP177" i="269"/>
  <c r="I181" i="269"/>
  <c r="BM223" i="269"/>
  <c r="L120" i="270"/>
  <c r="L203" i="270" s="1"/>
  <c r="T203" i="269"/>
  <c r="AU233" i="269"/>
  <c r="E155" i="270"/>
  <c r="BD238" i="269"/>
  <c r="E53" i="270"/>
  <c r="H219" i="269"/>
  <c r="I176" i="269"/>
  <c r="AY186" i="269"/>
  <c r="K203" i="269"/>
  <c r="AO197" i="269"/>
  <c r="AS214" i="269"/>
  <c r="AW197" i="269"/>
  <c r="AD222" i="269"/>
  <c r="BB200" i="269"/>
  <c r="AJ212" i="269"/>
  <c r="AI173" i="269"/>
  <c r="I201" i="269"/>
  <c r="AE206" i="269"/>
  <c r="Q226" i="269"/>
  <c r="N60" i="270"/>
  <c r="BC214" i="269"/>
  <c r="BL194" i="269"/>
  <c r="AK225" i="269"/>
  <c r="AS179" i="269"/>
  <c r="AE175" i="269"/>
  <c r="BC176" i="269"/>
  <c r="BB185" i="269"/>
  <c r="BG200" i="269"/>
  <c r="BA208" i="269"/>
  <c r="BG215" i="269"/>
  <c r="AF231" i="269"/>
  <c r="AF235" i="269"/>
  <c r="H214" i="269"/>
  <c r="E48" i="270"/>
  <c r="AV183" i="269"/>
  <c r="AE222" i="269"/>
  <c r="K145" i="270"/>
  <c r="AZ237" i="269"/>
  <c r="K230" i="269"/>
  <c r="H64" i="270"/>
  <c r="D131" i="270"/>
  <c r="BD205" i="269"/>
  <c r="BB225" i="269"/>
  <c r="Y216" i="269"/>
  <c r="AE214" i="269"/>
  <c r="AB239" i="269"/>
  <c r="G71" i="270"/>
  <c r="K237" i="269"/>
  <c r="BA203" i="269"/>
  <c r="AP198" i="269"/>
  <c r="AI234" i="269"/>
  <c r="BC189" i="269"/>
  <c r="G57" i="270"/>
  <c r="J223" i="269"/>
  <c r="BK226" i="269"/>
  <c r="AB201" i="269"/>
  <c r="AI196" i="269"/>
  <c r="AJ211" i="269"/>
  <c r="AB195" i="269"/>
  <c r="F113" i="270"/>
  <c r="F196" i="270" s="1"/>
  <c r="N196" i="269"/>
  <c r="AB229" i="269"/>
  <c r="AG192" i="269"/>
  <c r="I214" i="269"/>
  <c r="F48" i="270"/>
  <c r="AC198" i="269"/>
  <c r="H72" i="270"/>
  <c r="L238" i="269"/>
  <c r="AG186" i="269"/>
  <c r="BA182" i="269"/>
  <c r="P223" i="269"/>
  <c r="M57" i="270"/>
  <c r="U201" i="269"/>
  <c r="M118" i="270"/>
  <c r="M201" i="270" s="1"/>
  <c r="N140" i="270"/>
  <c r="G137" i="270"/>
  <c r="R229" i="269"/>
  <c r="AM214" i="269"/>
  <c r="T198" i="269"/>
  <c r="L115" i="270"/>
  <c r="L198" i="270" s="1"/>
  <c r="M147" i="270"/>
  <c r="L203" i="269"/>
  <c r="D120" i="270"/>
  <c r="D203" i="270" s="1"/>
  <c r="I223" i="269"/>
  <c r="F57" i="270"/>
  <c r="D61" i="270"/>
  <c r="G227" i="269"/>
  <c r="AI178" i="269"/>
  <c r="U204" i="269"/>
  <c r="M121" i="270"/>
  <c r="M204" i="270" s="1"/>
  <c r="I205" i="269"/>
  <c r="M757" i="272"/>
  <c r="D21" i="437" s="1"/>
  <c r="H757" i="272"/>
  <c r="I757" i="272"/>
  <c r="G757" i="272"/>
  <c r="K757" i="272"/>
  <c r="C757" i="272"/>
  <c r="D757" i="272"/>
  <c r="J757" i="272"/>
  <c r="F757" i="272"/>
  <c r="E757" i="272"/>
  <c r="L757" i="272"/>
  <c r="BC236" i="269"/>
  <c r="AN179" i="269"/>
  <c r="AS173" i="269"/>
  <c r="M205" i="269"/>
  <c r="E122" i="270"/>
  <c r="E205" i="270" s="1"/>
  <c r="L198" i="269"/>
  <c r="D115" i="270"/>
  <c r="D198" i="270" s="1"/>
  <c r="AN216" i="269"/>
  <c r="L177" i="269"/>
  <c r="BC230" i="269"/>
  <c r="AC191" i="269"/>
  <c r="AJ191" i="269"/>
  <c r="AO214" i="269"/>
  <c r="BF222" i="269"/>
  <c r="AN197" i="269"/>
  <c r="AK242" i="269"/>
  <c r="L131" i="270"/>
  <c r="AQ178" i="269"/>
  <c r="AM222" i="269"/>
  <c r="BM202" i="269"/>
  <c r="BE213" i="269"/>
  <c r="AQ197" i="269"/>
  <c r="N133" i="270"/>
  <c r="AG177" i="269"/>
  <c r="AQ210" i="269"/>
  <c r="BE219" i="269"/>
  <c r="G177" i="269"/>
  <c r="E352" i="272"/>
  <c r="K352" i="272"/>
  <c r="M352" i="272"/>
  <c r="C352" i="272"/>
  <c r="L352" i="272"/>
  <c r="I352" i="272"/>
  <c r="H352" i="272"/>
  <c r="G352" i="272"/>
  <c r="J352" i="272"/>
  <c r="F352" i="272"/>
  <c r="D352" i="272"/>
  <c r="AV213" i="269"/>
  <c r="Z210" i="269"/>
  <c r="AH183" i="269"/>
  <c r="BH204" i="269"/>
  <c r="AU238" i="269"/>
  <c r="BI217" i="269"/>
  <c r="AX205" i="269"/>
  <c r="AB193" i="269"/>
  <c r="AE202" i="269"/>
  <c r="BH186" i="269"/>
  <c r="N249" i="270"/>
  <c r="BM225" i="269"/>
  <c r="G234" i="269"/>
  <c r="BB219" i="269"/>
  <c r="AG173" i="269"/>
  <c r="AU228" i="269"/>
  <c r="AC183" i="269"/>
  <c r="AS208" i="269"/>
  <c r="BA179" i="269"/>
  <c r="AL222" i="269"/>
  <c r="H226" i="269"/>
  <c r="E60" i="270"/>
  <c r="BG179" i="269"/>
  <c r="AI203" i="269"/>
  <c r="BA239" i="269"/>
  <c r="R207" i="269"/>
  <c r="J124" i="270"/>
  <c r="J207" i="270" s="1"/>
  <c r="AD187" i="269"/>
  <c r="AM238" i="269"/>
  <c r="Q37" i="220"/>
  <c r="Z191" i="269"/>
  <c r="U242" i="269"/>
  <c r="Q221" i="269"/>
  <c r="N55" i="270"/>
  <c r="BI201" i="269"/>
  <c r="Q194" i="269"/>
  <c r="AK197" i="269"/>
  <c r="AA232" i="269"/>
  <c r="BH226" i="269"/>
  <c r="K219" i="269"/>
  <c r="H53" i="270"/>
  <c r="X194" i="269"/>
  <c r="AL221" i="269"/>
  <c r="AU194" i="269"/>
  <c r="AV184" i="269"/>
  <c r="BK241" i="269"/>
  <c r="D130" i="270"/>
  <c r="BH235" i="269"/>
  <c r="BH231" i="269"/>
  <c r="BF221" i="269"/>
  <c r="AA179" i="269"/>
  <c r="Z176" i="269"/>
  <c r="T209" i="269"/>
  <c r="L126" i="270"/>
  <c r="L209" i="270" s="1"/>
  <c r="BL197" i="269"/>
  <c r="BC211" i="269"/>
  <c r="H240" i="269"/>
  <c r="D74" i="270"/>
  <c r="Q180" i="269"/>
  <c r="AP238" i="269"/>
  <c r="AJ176" i="269"/>
  <c r="AT238" i="269"/>
  <c r="L180" i="269"/>
  <c r="O66" i="270"/>
  <c r="O149" i="270"/>
  <c r="J248" i="270"/>
  <c r="Y218" i="269"/>
  <c r="Z181" i="269"/>
  <c r="BI234" i="269"/>
  <c r="H203" i="269"/>
  <c r="N189" i="269"/>
  <c r="AT175" i="269"/>
  <c r="AY236" i="269"/>
  <c r="AX188" i="269"/>
  <c r="AI226" i="269"/>
  <c r="BI178" i="269"/>
  <c r="U196" i="269"/>
  <c r="M113" i="270"/>
  <c r="M196" i="270" s="1"/>
  <c r="BM192" i="269"/>
  <c r="BD187" i="269"/>
  <c r="BH228" i="269"/>
  <c r="BA192" i="269"/>
  <c r="X224" i="269"/>
  <c r="AU218" i="269"/>
  <c r="Z190" i="269"/>
  <c r="BD232" i="269"/>
  <c r="R227" i="269"/>
  <c r="AE178" i="269"/>
  <c r="E118" i="270"/>
  <c r="E201" i="270" s="1"/>
  <c r="M201" i="269"/>
  <c r="G175" i="269"/>
  <c r="AY219" i="269"/>
  <c r="U231" i="269"/>
  <c r="U235" i="269"/>
  <c r="BB215" i="269"/>
  <c r="BD201" i="269"/>
  <c r="G221" i="269"/>
  <c r="D55" i="270"/>
  <c r="BF238" i="269"/>
  <c r="W226" i="269"/>
  <c r="BB178" i="269"/>
  <c r="AQ217" i="269"/>
  <c r="AD205" i="269"/>
  <c r="AU236" i="269"/>
  <c r="I153" i="270"/>
  <c r="BL192" i="269"/>
  <c r="AF173" i="269"/>
  <c r="AN238" i="269"/>
  <c r="AJ239" i="269"/>
  <c r="Q242" i="269"/>
  <c r="M76" i="270"/>
  <c r="AO209" i="269"/>
  <c r="AD226" i="269"/>
  <c r="AF227" i="269"/>
  <c r="AW188" i="269"/>
  <c r="S211" i="269"/>
  <c r="AY198" i="269"/>
  <c r="M184" i="269"/>
  <c r="BI204" i="269"/>
  <c r="E57" i="270"/>
  <c r="H223" i="269"/>
  <c r="BG192" i="269"/>
  <c r="AF213" i="269"/>
  <c r="AF187" i="269"/>
  <c r="J193" i="269"/>
  <c r="AE177" i="269"/>
  <c r="V185" i="269"/>
  <c r="Y204" i="269"/>
  <c r="O192" i="269"/>
  <c r="AY216" i="269"/>
  <c r="M233" i="269"/>
  <c r="K117" i="270"/>
  <c r="K200" i="270" s="1"/>
  <c r="S200" i="269"/>
  <c r="AK220" i="269"/>
  <c r="AV212" i="269"/>
  <c r="AP193" i="269"/>
  <c r="AT192" i="269"/>
  <c r="I124" i="270"/>
  <c r="I207" i="270" s="1"/>
  <c r="Q207" i="269"/>
  <c r="BH178" i="269"/>
  <c r="F245" i="270"/>
  <c r="AW221" i="269"/>
  <c r="BJ185" i="269"/>
  <c r="AI191" i="269"/>
  <c r="AL190" i="269"/>
  <c r="V178" i="269"/>
  <c r="N124" i="270"/>
  <c r="N207" i="270" s="1"/>
  <c r="V207" i="269"/>
  <c r="AG213" i="269"/>
  <c r="AI176" i="269"/>
  <c r="BF190" i="269"/>
  <c r="AO237" i="269"/>
  <c r="BE194" i="269"/>
  <c r="O195" i="269"/>
  <c r="G112" i="270"/>
  <c r="G195" i="270" s="1"/>
  <c r="AY234" i="269"/>
  <c r="D248" i="270"/>
  <c r="I173" i="269"/>
  <c r="E128" i="270"/>
  <c r="J116" i="270"/>
  <c r="J199" i="270" s="1"/>
  <c r="R199" i="269"/>
  <c r="AP203" i="269"/>
  <c r="H179" i="269"/>
  <c r="M159" i="270"/>
  <c r="M248" i="270"/>
  <c r="BM190" i="269"/>
  <c r="BL193" i="269"/>
  <c r="BH206" i="269"/>
  <c r="AA218" i="269"/>
  <c r="BG184" i="269"/>
  <c r="K211" i="269"/>
  <c r="H45" i="270"/>
  <c r="AL183" i="269"/>
  <c r="R193" i="269"/>
  <c r="M44" i="270"/>
  <c r="P210" i="269"/>
  <c r="BM237" i="269"/>
  <c r="P183" i="269"/>
  <c r="AK200" i="269"/>
  <c r="BA220" i="269"/>
  <c r="M74" i="270"/>
  <c r="Q240" i="269"/>
  <c r="AR177" i="269"/>
  <c r="Z193" i="269"/>
  <c r="T220" i="269"/>
  <c r="L219" i="269"/>
  <c r="I53" i="270"/>
  <c r="AE197" i="269"/>
  <c r="O19" i="270"/>
  <c r="O102" i="270"/>
  <c r="AI212" i="269"/>
  <c r="M129" i="270"/>
  <c r="R232" i="269"/>
  <c r="AY239" i="269"/>
  <c r="Q40" i="220"/>
  <c r="R183" i="269"/>
  <c r="U180" i="269"/>
  <c r="BH238" i="269"/>
  <c r="AB205" i="269"/>
  <c r="BE215" i="269"/>
  <c r="Q41" i="220"/>
  <c r="BK218" i="269"/>
  <c r="Z212" i="269"/>
  <c r="AM233" i="269"/>
  <c r="AJ175" i="269"/>
  <c r="AB207" i="269"/>
  <c r="AA210" i="269"/>
  <c r="AK176" i="269"/>
  <c r="G182" i="269"/>
  <c r="Q232" i="269"/>
  <c r="BC229" i="269"/>
  <c r="AF200" i="269"/>
  <c r="T226" i="269"/>
  <c r="BB190" i="269"/>
  <c r="BC200" i="269"/>
  <c r="BI215" i="269"/>
  <c r="AM206" i="269"/>
  <c r="BG185" i="269"/>
  <c r="AI230" i="269"/>
  <c r="AB176" i="269"/>
  <c r="H49" i="270"/>
  <c r="K215" i="269"/>
  <c r="BK201" i="269"/>
  <c r="J131" i="270"/>
  <c r="E73" i="270"/>
  <c r="I239" i="269"/>
  <c r="E145" i="270"/>
  <c r="AE220" i="269"/>
  <c r="AW231" i="269"/>
  <c r="AW235" i="269"/>
  <c r="J56" i="270"/>
  <c r="M222" i="269"/>
  <c r="L119" i="270"/>
  <c r="L202" i="270" s="1"/>
  <c r="T202" i="269"/>
  <c r="BE230" i="269"/>
  <c r="J180" i="269"/>
  <c r="X181" i="269"/>
  <c r="D127" i="270"/>
  <c r="O178" i="269"/>
  <c r="AB196" i="269"/>
  <c r="BF229" i="269"/>
  <c r="AH195" i="269"/>
  <c r="AY203" i="269"/>
  <c r="K194" i="269"/>
  <c r="K48" i="270"/>
  <c r="N214" i="269"/>
  <c r="L230" i="269"/>
  <c r="I64" i="270"/>
  <c r="K224" i="269"/>
  <c r="H58" i="270"/>
  <c r="X218" i="269"/>
  <c r="M70" i="270"/>
  <c r="S236" i="269"/>
  <c r="G53" i="270"/>
  <c r="J219" i="269"/>
  <c r="AL176" i="269"/>
  <c r="BD234" i="269"/>
  <c r="AS190" i="269"/>
  <c r="BI188" i="269"/>
  <c r="BI232" i="269"/>
  <c r="AY206" i="269"/>
  <c r="AW229" i="269"/>
  <c r="L210" i="269"/>
  <c r="I44" i="270"/>
  <c r="AT209" i="269"/>
  <c r="J122" i="270"/>
  <c r="J205" i="270" s="1"/>
  <c r="R205" i="269"/>
  <c r="BF194" i="269"/>
  <c r="BD213" i="269"/>
  <c r="BD231" i="269"/>
  <c r="BD235" i="269"/>
  <c r="Y226" i="269"/>
  <c r="AS238" i="269"/>
  <c r="AH221" i="269"/>
  <c r="I154" i="270"/>
  <c r="J154" i="270"/>
  <c r="V174" i="269"/>
  <c r="AV180" i="269"/>
  <c r="AX182" i="269"/>
  <c r="AK239" i="269"/>
  <c r="J137" i="270"/>
  <c r="BG198" i="269"/>
  <c r="AJ199" i="269"/>
  <c r="AF214" i="269"/>
  <c r="AU230" i="269"/>
  <c r="J194" i="269"/>
  <c r="R214" i="269"/>
  <c r="AF212" i="269"/>
  <c r="AG239" i="269"/>
  <c r="AS212" i="269"/>
  <c r="AK175" i="269"/>
  <c r="BM182" i="269"/>
  <c r="AI201" i="269"/>
  <c r="U221" i="269"/>
  <c r="BH205" i="269"/>
  <c r="AM183" i="269"/>
  <c r="BL207" i="269"/>
  <c r="K240" i="269"/>
  <c r="G74" i="270"/>
  <c r="BA214" i="269"/>
  <c r="U238" i="269"/>
  <c r="F244" i="270"/>
  <c r="AA222" i="269"/>
  <c r="AL191" i="269"/>
  <c r="AU211" i="269"/>
  <c r="AT206" i="269"/>
  <c r="AM175" i="269"/>
  <c r="AE226" i="269"/>
  <c r="AX234" i="269"/>
  <c r="BJ197" i="269"/>
  <c r="G189" i="269"/>
  <c r="AV174" i="269"/>
  <c r="AC188" i="269"/>
  <c r="Z231" i="269"/>
  <c r="Z235" i="269"/>
  <c r="U174" i="269"/>
  <c r="L178" i="269"/>
  <c r="F58" i="270"/>
  <c r="I224" i="269"/>
  <c r="Z188" i="269"/>
  <c r="AV179" i="269"/>
  <c r="AZ228" i="269"/>
  <c r="S216" i="269"/>
  <c r="BM236" i="269"/>
  <c r="AP230" i="269"/>
  <c r="AH237" i="269"/>
  <c r="AS207" i="269"/>
  <c r="Y242" i="269"/>
  <c r="BC237" i="269"/>
  <c r="BC238" i="269"/>
  <c r="R221" i="269"/>
  <c r="AI227" i="269"/>
  <c r="AV236" i="269"/>
  <c r="AZ233" i="269"/>
  <c r="N221" i="269"/>
  <c r="K55" i="270"/>
  <c r="J123" i="270"/>
  <c r="J206" i="270" s="1"/>
  <c r="R206" i="269"/>
  <c r="V230" i="269"/>
  <c r="AM209" i="269"/>
  <c r="AO192" i="269"/>
  <c r="AN203" i="269"/>
  <c r="E125" i="270"/>
  <c r="E208" i="270" s="1"/>
  <c r="M208" i="269"/>
  <c r="BH187" i="269"/>
  <c r="F758" i="272"/>
  <c r="D758" i="272"/>
  <c r="K758" i="272"/>
  <c r="I758" i="272"/>
  <c r="C758" i="272"/>
  <c r="E758" i="272"/>
  <c r="L758" i="272"/>
  <c r="J758" i="272"/>
  <c r="H758" i="272"/>
  <c r="G758" i="272"/>
  <c r="M758" i="272"/>
  <c r="L378" i="272"/>
  <c r="F378" i="272"/>
  <c r="H378" i="272"/>
  <c r="E378" i="272"/>
  <c r="M378" i="272"/>
  <c r="G378" i="272"/>
  <c r="K378" i="272"/>
  <c r="I378" i="272"/>
  <c r="J378" i="272"/>
  <c r="D378" i="272"/>
  <c r="C378" i="272"/>
  <c r="AX230" i="269"/>
  <c r="D354" i="272"/>
  <c r="H354" i="272"/>
  <c r="L354" i="272"/>
  <c r="E354" i="272"/>
  <c r="M354" i="272"/>
  <c r="G354" i="272"/>
  <c r="J354" i="272"/>
  <c r="F354" i="272"/>
  <c r="K354" i="272"/>
  <c r="I354" i="272"/>
  <c r="C354" i="272"/>
  <c r="H206" i="269"/>
  <c r="K244" i="270"/>
  <c r="P205" i="269"/>
  <c r="H122" i="270"/>
  <c r="H205" i="270" s="1"/>
  <c r="BG182" i="269"/>
  <c r="AL239" i="269"/>
  <c r="AV200" i="269"/>
  <c r="AL218" i="269"/>
  <c r="AC211" i="269"/>
  <c r="K120" i="270"/>
  <c r="K203" i="270" s="1"/>
  <c r="S203" i="269"/>
  <c r="Y240" i="269"/>
  <c r="D146" i="270"/>
  <c r="BI242" i="269"/>
  <c r="AU197" i="269"/>
  <c r="AQ200" i="269"/>
  <c r="R220" i="269"/>
  <c r="AQ236" i="269"/>
  <c r="G204" i="269"/>
  <c r="AL202" i="269"/>
  <c r="AD180" i="269"/>
  <c r="H121" i="270"/>
  <c r="H204" i="270" s="1"/>
  <c r="P204" i="269"/>
  <c r="W220" i="269"/>
  <c r="H247" i="270"/>
  <c r="AP183" i="269"/>
  <c r="AX198" i="269"/>
  <c r="BF223" i="269"/>
  <c r="E74" i="270"/>
  <c r="I240" i="269"/>
  <c r="A247" i="272"/>
  <c r="O9" i="270"/>
  <c r="O92" i="270"/>
  <c r="AA183" i="269"/>
  <c r="AG211" i="269"/>
  <c r="BG216" i="269"/>
  <c r="BI238" i="269"/>
  <c r="V225" i="269"/>
  <c r="N134" i="270"/>
  <c r="W211" i="269"/>
  <c r="BG194" i="269"/>
  <c r="BE236" i="269"/>
  <c r="K152" i="270"/>
  <c r="D123" i="270"/>
  <c r="D206" i="270" s="1"/>
  <c r="L206" i="269"/>
  <c r="AJ177" i="269"/>
  <c r="AU190" i="269"/>
  <c r="P188" i="269"/>
  <c r="AT176" i="269"/>
  <c r="BL173" i="269"/>
  <c r="BE177" i="269"/>
  <c r="AA181" i="269"/>
  <c r="I145" i="270"/>
  <c r="AY228" i="269"/>
  <c r="AH230" i="269"/>
  <c r="D491" i="272"/>
  <c r="BD230" i="269"/>
  <c r="E70" i="270"/>
  <c r="K236" i="269"/>
  <c r="L215" i="269"/>
  <c r="I49" i="270"/>
  <c r="AU234" i="269"/>
  <c r="AG182" i="269"/>
  <c r="BB216" i="269"/>
  <c r="BE228" i="269"/>
  <c r="BM183" i="269"/>
  <c r="AF224" i="269"/>
  <c r="BF173" i="269"/>
  <c r="AD217" i="269"/>
  <c r="J197" i="269"/>
  <c r="AJ173" i="269"/>
  <c r="AX229" i="269"/>
  <c r="W191" i="269"/>
  <c r="AJ180" i="269"/>
  <c r="AB178" i="269"/>
  <c r="AI202" i="269"/>
  <c r="V214" i="269"/>
  <c r="AZ192" i="269"/>
  <c r="I355" i="272"/>
  <c r="C355" i="272"/>
  <c r="J355" i="272"/>
  <c r="G355" i="272"/>
  <c r="E355" i="272"/>
  <c r="K355" i="272"/>
  <c r="L355" i="272"/>
  <c r="D355" i="272"/>
  <c r="M355" i="272"/>
  <c r="F355" i="272"/>
  <c r="H355" i="272"/>
  <c r="BG231" i="269"/>
  <c r="BG235" i="269"/>
  <c r="I231" i="269"/>
  <c r="I235" i="269"/>
  <c r="AC212" i="269"/>
  <c r="E146" i="270"/>
  <c r="BL234" i="269"/>
  <c r="W218" i="269"/>
  <c r="AB235" i="269"/>
  <c r="AB231" i="269"/>
  <c r="J139" i="270"/>
  <c r="X185" i="269"/>
  <c r="BJ236" i="269"/>
  <c r="BE173" i="269"/>
  <c r="S227" i="269"/>
  <c r="AA191" i="269"/>
  <c r="J206" i="269"/>
  <c r="X199" i="269"/>
  <c r="D247" i="270"/>
  <c r="AL216" i="269"/>
  <c r="BD181" i="269"/>
  <c r="I241" i="269"/>
  <c r="E75" i="270"/>
  <c r="U217" i="269"/>
  <c r="AH211" i="269"/>
  <c r="AU232" i="269"/>
  <c r="BE181" i="269"/>
  <c r="AS209" i="269"/>
  <c r="AA204" i="269"/>
  <c r="AR227" i="269"/>
  <c r="D50" i="270"/>
  <c r="G216" i="269"/>
  <c r="AO191" i="269"/>
  <c r="AQ218" i="269"/>
  <c r="J128" i="270"/>
  <c r="X175" i="269"/>
  <c r="H120" i="270"/>
  <c r="H203" i="270" s="1"/>
  <c r="P203" i="269"/>
  <c r="BA219" i="269"/>
  <c r="W201" i="269"/>
  <c r="AA229" i="269"/>
  <c r="X201" i="269"/>
  <c r="AG208" i="269"/>
  <c r="P175" i="269"/>
  <c r="W199" i="269"/>
  <c r="N128" i="270"/>
  <c r="AK237" i="269"/>
  <c r="J177" i="269"/>
  <c r="AQ207" i="269"/>
  <c r="X203" i="269"/>
  <c r="I159" i="270"/>
  <c r="K130" i="270"/>
  <c r="BI183" i="269"/>
  <c r="X221" i="269"/>
  <c r="M244" i="270"/>
  <c r="AZ212" i="269"/>
  <c r="I185" i="269"/>
  <c r="BK180" i="269"/>
  <c r="AE237" i="269"/>
  <c r="M249" i="270"/>
  <c r="V181" i="269"/>
  <c r="BG218" i="269"/>
  <c r="BA198" i="269"/>
  <c r="AU175" i="269"/>
  <c r="D135" i="270"/>
  <c r="AX207" i="269"/>
  <c r="Y183" i="269"/>
  <c r="AG185" i="269"/>
  <c r="AV193" i="269"/>
  <c r="I491" i="272"/>
  <c r="BH215" i="269"/>
  <c r="AO179" i="269"/>
  <c r="I222" i="269"/>
  <c r="F56" i="270"/>
  <c r="W236" i="269"/>
  <c r="E158" i="270"/>
  <c r="AH205" i="269"/>
  <c r="AW240" i="269"/>
  <c r="AR194" i="269"/>
  <c r="BA234" i="269"/>
  <c r="J231" i="269"/>
  <c r="D69" i="270"/>
  <c r="J235" i="269"/>
  <c r="F155" i="270"/>
  <c r="AP174" i="269"/>
  <c r="AS232" i="269"/>
  <c r="H157" i="270"/>
  <c r="AW211" i="269"/>
  <c r="AT236" i="269"/>
  <c r="BH233" i="269"/>
  <c r="AD190" i="269"/>
  <c r="Y224" i="269"/>
  <c r="BH224" i="269"/>
  <c r="G247" i="270"/>
  <c r="K141" i="270"/>
  <c r="AH199" i="269"/>
  <c r="M132" i="270"/>
  <c r="AP210" i="269"/>
  <c r="AU202" i="269"/>
  <c r="L75" i="270"/>
  <c r="P241" i="269"/>
  <c r="J147" i="270"/>
  <c r="AO187" i="269"/>
  <c r="M51" i="270"/>
  <c r="P217" i="269"/>
  <c r="W232" i="269"/>
  <c r="I204" i="269"/>
  <c r="BI212" i="269"/>
  <c r="F140" i="270"/>
  <c r="J405" i="272"/>
  <c r="I405" i="272"/>
  <c r="I417" i="272" s="1"/>
  <c r="D405" i="272"/>
  <c r="G405" i="272"/>
  <c r="G417" i="272" s="1"/>
  <c r="H405" i="272"/>
  <c r="H417" i="272" s="1"/>
  <c r="F405" i="272"/>
  <c r="K405" i="272"/>
  <c r="E405" i="272"/>
  <c r="L405" i="272"/>
  <c r="L417" i="272" s="1"/>
  <c r="M405" i="272"/>
  <c r="C405" i="272"/>
  <c r="Z229" i="269"/>
  <c r="AN219" i="269"/>
  <c r="AF239" i="269"/>
  <c r="AJ214" i="269"/>
  <c r="BB233" i="269"/>
  <c r="G63" i="270"/>
  <c r="J229" i="269"/>
  <c r="R230" i="269"/>
  <c r="BC226" i="269"/>
  <c r="AN206" i="269"/>
  <c r="BD227" i="269"/>
  <c r="AF207" i="269"/>
  <c r="BG186" i="269"/>
  <c r="I190" i="269"/>
  <c r="BB239" i="269"/>
  <c r="AP222" i="269"/>
  <c r="BC192" i="269"/>
  <c r="X227" i="269"/>
  <c r="BK222" i="269"/>
  <c r="I242" i="269"/>
  <c r="E76" i="270"/>
  <c r="AJ197" i="269"/>
  <c r="AT237" i="269"/>
  <c r="R235" i="269"/>
  <c r="R231" i="269"/>
  <c r="L69" i="270"/>
  <c r="BJ221" i="269"/>
  <c r="L185" i="269"/>
  <c r="AU191" i="269"/>
  <c r="K205" i="269"/>
  <c r="AZ189" i="269"/>
  <c r="K214" i="269"/>
  <c r="H48" i="270"/>
  <c r="L156" i="270"/>
  <c r="AN208" i="269"/>
  <c r="AP227" i="269"/>
  <c r="D117" i="270"/>
  <c r="D200" i="270" s="1"/>
  <c r="L200" i="269"/>
  <c r="AD195" i="269"/>
  <c r="AT184" i="269"/>
  <c r="AP181" i="269"/>
  <c r="BE200" i="269"/>
  <c r="BG227" i="269"/>
  <c r="BL199" i="269"/>
  <c r="AJ234" i="269"/>
  <c r="L145" i="270"/>
  <c r="N63" i="270"/>
  <c r="Q229" i="269"/>
  <c r="BH218" i="269"/>
  <c r="AG236" i="269"/>
  <c r="AJ237" i="269"/>
  <c r="N135" i="270"/>
  <c r="AF210" i="269"/>
  <c r="AM239" i="269"/>
  <c r="BM178" i="269"/>
  <c r="BB175" i="269"/>
  <c r="AJ230" i="269"/>
  <c r="BM198" i="269"/>
  <c r="BI220" i="269"/>
  <c r="AN177" i="269"/>
  <c r="AO233" i="269"/>
  <c r="G47" i="270"/>
  <c r="J213" i="269"/>
  <c r="AQ193" i="269"/>
  <c r="BM197" i="269"/>
  <c r="AF206" i="269"/>
  <c r="AA238" i="269"/>
  <c r="J152" i="270"/>
  <c r="BK233" i="269"/>
  <c r="AN217" i="269"/>
  <c r="G115" i="270"/>
  <c r="G198" i="270" s="1"/>
  <c r="O198" i="269"/>
  <c r="BG226" i="269"/>
  <c r="N177" i="269"/>
  <c r="AK226" i="269"/>
  <c r="BE175" i="269"/>
  <c r="Q32" i="220"/>
  <c r="AP194" i="269"/>
  <c r="AW175" i="269"/>
  <c r="J190" i="269"/>
  <c r="BJ176" i="269"/>
  <c r="BB181" i="269"/>
  <c r="BJ238" i="269"/>
  <c r="AY222" i="269"/>
  <c r="N223" i="269"/>
  <c r="K57" i="270"/>
  <c r="H61" i="270"/>
  <c r="K227" i="269"/>
  <c r="AC193" i="269"/>
  <c r="AB188" i="269"/>
  <c r="AO212" i="269"/>
  <c r="K189" i="269"/>
  <c r="BE193" i="269"/>
  <c r="AV205" i="269"/>
  <c r="G202" i="269"/>
  <c r="AQ175" i="269"/>
  <c r="BM193" i="269"/>
  <c r="BL180" i="269"/>
  <c r="BK214" i="269"/>
  <c r="O221" i="269"/>
  <c r="L55" i="270"/>
  <c r="BE216" i="269"/>
  <c r="AE205" i="269"/>
  <c r="AI195" i="269"/>
  <c r="BF211" i="269"/>
  <c r="AQ202" i="269"/>
  <c r="BE218" i="269"/>
  <c r="BD228" i="269"/>
  <c r="E117" i="270"/>
  <c r="E200" i="270" s="1"/>
  <c r="M200" i="269"/>
  <c r="N139" i="270"/>
  <c r="BK215" i="269"/>
  <c r="E132" i="270"/>
  <c r="Y217" i="269"/>
  <c r="BF182" i="269"/>
  <c r="Q29" i="220"/>
  <c r="Z216" i="269"/>
  <c r="W204" i="269"/>
  <c r="I131" i="270"/>
  <c r="L232" i="269"/>
  <c r="BL224" i="269"/>
  <c r="AJ203" i="269"/>
  <c r="AS206" i="269"/>
  <c r="AR208" i="269"/>
  <c r="AP176" i="269"/>
  <c r="AU242" i="269"/>
  <c r="AG189" i="269"/>
  <c r="P195" i="269"/>
  <c r="H112" i="270"/>
  <c r="H195" i="270" s="1"/>
  <c r="AY175" i="269"/>
  <c r="L58" i="270"/>
  <c r="O224" i="269"/>
  <c r="H217" i="269"/>
  <c r="E51" i="270"/>
  <c r="R215" i="269"/>
  <c r="AP204" i="269"/>
  <c r="V186" i="269"/>
  <c r="AK221" i="269"/>
  <c r="BC216" i="269"/>
  <c r="N248" i="270"/>
  <c r="AL180" i="269"/>
  <c r="M120" i="270"/>
  <c r="M203" i="270" s="1"/>
  <c r="U203" i="269"/>
  <c r="AM200" i="269"/>
  <c r="AH224" i="269"/>
  <c r="I47" i="270"/>
  <c r="L213" i="269"/>
  <c r="AB241" i="269"/>
  <c r="AT180" i="269"/>
  <c r="AX196" i="269"/>
  <c r="BI228" i="269"/>
  <c r="F132" i="270"/>
  <c r="U228" i="269"/>
  <c r="AQ209" i="269"/>
  <c r="N173" i="269"/>
  <c r="AI211" i="269"/>
  <c r="AU179" i="269"/>
  <c r="L247" i="270"/>
  <c r="AY174" i="269"/>
  <c r="R192" i="269"/>
  <c r="AZ191" i="269"/>
  <c r="S179" i="269"/>
  <c r="BE196" i="269"/>
  <c r="AF205" i="269"/>
  <c r="AF217" i="269"/>
  <c r="D138" i="270"/>
  <c r="AL179" i="269"/>
  <c r="F119" i="270"/>
  <c r="F202" i="270" s="1"/>
  <c r="N202" i="269"/>
  <c r="AE190" i="269"/>
  <c r="AR210" i="269"/>
  <c r="H55" i="270"/>
  <c r="K221" i="269"/>
  <c r="E759" i="272"/>
  <c r="F759" i="272"/>
  <c r="G759" i="272"/>
  <c r="K759" i="272"/>
  <c r="C759" i="272"/>
  <c r="L759" i="272"/>
  <c r="I759" i="272"/>
  <c r="J759" i="272"/>
  <c r="D759" i="272"/>
  <c r="M759" i="272"/>
  <c r="F21" i="437" s="1"/>
  <c r="H759" i="272"/>
  <c r="AW191" i="269"/>
  <c r="T242" i="269"/>
  <c r="S220" i="269"/>
  <c r="BL223" i="269"/>
  <c r="BC228" i="269"/>
  <c r="AC203" i="269"/>
  <c r="N192" i="269"/>
  <c r="BD178" i="269"/>
  <c r="Q36" i="220"/>
  <c r="S186" i="269"/>
  <c r="Y174" i="269"/>
  <c r="T208" i="269"/>
  <c r="L125" i="270"/>
  <c r="L208" i="270" s="1"/>
  <c r="Y239" i="269"/>
  <c r="F152" i="270"/>
  <c r="X236" i="269"/>
  <c r="P180" i="269"/>
  <c r="AC204" i="269"/>
  <c r="AS194" i="269"/>
  <c r="R187" i="269"/>
  <c r="N51" i="270"/>
  <c r="Q217" i="269"/>
  <c r="AU220" i="269"/>
  <c r="J125" i="270"/>
  <c r="J208" i="270" s="1"/>
  <c r="R208" i="269"/>
  <c r="L236" i="269"/>
  <c r="F70" i="270"/>
  <c r="AH191" i="269"/>
  <c r="BG196" i="269"/>
  <c r="AX209" i="269"/>
  <c r="Z218" i="269"/>
  <c r="O189" i="269"/>
  <c r="S237" i="269"/>
  <c r="BD217" i="269"/>
  <c r="K235" i="269"/>
  <c r="K231" i="269"/>
  <c r="E69" i="270"/>
  <c r="E62" i="270"/>
  <c r="H228" i="269"/>
  <c r="AG200" i="269"/>
  <c r="Q30" i="220"/>
  <c r="AU205" i="269"/>
  <c r="AO224" i="269"/>
  <c r="J234" i="269"/>
  <c r="Z200" i="269"/>
  <c r="AN210" i="269"/>
  <c r="J155" i="270"/>
  <c r="C402" i="272"/>
  <c r="D402" i="272"/>
  <c r="F402" i="272"/>
  <c r="J402" i="272"/>
  <c r="E402" i="272"/>
  <c r="K402" i="272"/>
  <c r="G402" i="272"/>
  <c r="G414" i="272" s="1"/>
  <c r="I402" i="272"/>
  <c r="I414" i="272" s="1"/>
  <c r="L402" i="272"/>
  <c r="L414" i="272" s="1"/>
  <c r="H402" i="272"/>
  <c r="H414" i="272" s="1"/>
  <c r="M402" i="272"/>
  <c r="AT187" i="269"/>
  <c r="BF217" i="269"/>
  <c r="AR189" i="269"/>
  <c r="Y181" i="269"/>
  <c r="BD186" i="269"/>
  <c r="AW213" i="269"/>
  <c r="AS188" i="269"/>
  <c r="BK227" i="269"/>
  <c r="BD240" i="269"/>
  <c r="AC187" i="269"/>
  <c r="J245" i="270"/>
  <c r="AX214" i="269"/>
  <c r="S242" i="269"/>
  <c r="AV198" i="269"/>
  <c r="O23" i="270"/>
  <c r="O106" i="270"/>
  <c r="E138" i="270"/>
  <c r="AR241" i="269"/>
  <c r="BL239" i="269"/>
  <c r="AP226" i="269"/>
  <c r="AW189" i="269"/>
  <c r="AR183" i="269"/>
  <c r="O107" i="270"/>
  <c r="O24" i="270"/>
  <c r="BF174" i="269"/>
  <c r="AW203" i="269"/>
  <c r="AL235" i="269"/>
  <c r="AL231" i="269"/>
  <c r="BF232" i="269"/>
  <c r="J74" i="270"/>
  <c r="N240" i="269"/>
  <c r="AQ219" i="269"/>
  <c r="P198" i="269"/>
  <c r="H115" i="270"/>
  <c r="H198" i="270" s="1"/>
  <c r="BC218" i="269"/>
  <c r="BD211" i="269"/>
  <c r="AY180" i="269"/>
  <c r="AN175" i="269"/>
  <c r="AW214" i="269"/>
  <c r="J64" i="270"/>
  <c r="J230" i="270" s="1"/>
  <c r="M230" i="269"/>
  <c r="AG175" i="269"/>
  <c r="AO211" i="269"/>
  <c r="O219" i="269"/>
  <c r="L53" i="270"/>
  <c r="S214" i="269"/>
  <c r="T221" i="269"/>
  <c r="G201" i="269"/>
  <c r="Q184" i="269"/>
  <c r="AN176" i="269"/>
  <c r="N216" i="269"/>
  <c r="K50" i="270"/>
  <c r="J179" i="269"/>
  <c r="G134" i="270"/>
  <c r="E120" i="270"/>
  <c r="E203" i="270" s="1"/>
  <c r="M203" i="269"/>
  <c r="X242" i="269"/>
  <c r="AG194" i="269"/>
  <c r="AW184" i="269"/>
  <c r="BK191" i="269"/>
  <c r="Z180" i="269"/>
  <c r="AB203" i="269"/>
  <c r="BJ214" i="269"/>
  <c r="AM205" i="269"/>
  <c r="H248" i="270"/>
  <c r="AO225" i="269"/>
  <c r="AU184" i="269"/>
  <c r="BA204" i="269"/>
  <c r="AK177" i="269"/>
  <c r="Y182" i="269"/>
  <c r="AA241" i="269"/>
  <c r="AN241" i="269"/>
  <c r="BE197" i="269"/>
  <c r="AE182" i="269"/>
  <c r="AG199" i="269"/>
  <c r="Z201" i="269"/>
  <c r="AP232" i="269"/>
  <c r="AD221" i="269"/>
  <c r="S235" i="269"/>
  <c r="M69" i="270"/>
  <c r="S231" i="269"/>
  <c r="BA175" i="269"/>
  <c r="I246" i="270"/>
  <c r="AY201" i="269"/>
  <c r="BL201" i="269"/>
  <c r="AH206" i="269"/>
  <c r="F51" i="270"/>
  <c r="I217" i="269"/>
  <c r="AM178" i="269"/>
  <c r="AB225" i="269"/>
  <c r="L136" i="270"/>
  <c r="AL212" i="269"/>
  <c r="K181" i="269"/>
  <c r="Y198" i="269"/>
  <c r="BM228" i="269"/>
  <c r="AX222" i="269"/>
  <c r="BG173" i="269"/>
  <c r="AE225" i="269"/>
  <c r="BB201" i="269"/>
  <c r="BH225" i="269"/>
  <c r="AC214" i="269"/>
  <c r="AB174" i="269"/>
  <c r="BL175" i="269"/>
  <c r="AK203" i="269"/>
  <c r="N233" i="269"/>
  <c r="AI205" i="269"/>
  <c r="G205" i="269"/>
  <c r="L159" i="270"/>
  <c r="BC179" i="269"/>
  <c r="BC210" i="269"/>
  <c r="AF232" i="269"/>
  <c r="AV228" i="269"/>
  <c r="AV195" i="269"/>
  <c r="BC191" i="269"/>
  <c r="AZ242" i="269"/>
  <c r="AX219" i="269"/>
  <c r="AC230" i="269"/>
  <c r="V190" i="269"/>
  <c r="BG201" i="269"/>
  <c r="AV207" i="269"/>
  <c r="E64" i="270"/>
  <c r="H230" i="269"/>
  <c r="Y176" i="269"/>
  <c r="BF193" i="269"/>
  <c r="H235" i="269"/>
  <c r="H231" i="269"/>
  <c r="K52" i="270"/>
  <c r="N218" i="269"/>
  <c r="H207" i="269"/>
  <c r="AJ226" i="269"/>
  <c r="H137" i="270"/>
  <c r="AA230" i="269"/>
  <c r="J233" i="269"/>
  <c r="L139" i="270"/>
  <c r="J243" i="270"/>
  <c r="J58" i="270"/>
  <c r="M224" i="269"/>
  <c r="L241" i="269"/>
  <c r="H75" i="270"/>
  <c r="G156" i="270"/>
  <c r="BF227" i="269"/>
  <c r="AD198" i="269"/>
  <c r="E243" i="270"/>
  <c r="AA180" i="269"/>
  <c r="BK179" i="269"/>
  <c r="AX220" i="269"/>
  <c r="AD216" i="269"/>
  <c r="L127" i="270"/>
  <c r="BI190" i="269"/>
  <c r="AM191" i="269"/>
  <c r="M403" i="272"/>
  <c r="I403" i="272"/>
  <c r="I415" i="272" s="1"/>
  <c r="E403" i="272"/>
  <c r="J403" i="272"/>
  <c r="F403" i="272"/>
  <c r="H403" i="272"/>
  <c r="H415" i="272" s="1"/>
  <c r="G403" i="272"/>
  <c r="G415" i="272" s="1"/>
  <c r="D403" i="272"/>
  <c r="K403" i="272"/>
  <c r="C403" i="272"/>
  <c r="L403" i="272"/>
  <c r="L415" i="272" s="1"/>
  <c r="AJ208" i="269"/>
  <c r="AZ195" i="269"/>
  <c r="AQ212" i="269"/>
  <c r="AJ228" i="269"/>
  <c r="BC219" i="269"/>
  <c r="AL201" i="269"/>
  <c r="I116" i="270"/>
  <c r="I199" i="270" s="1"/>
  <c r="Q199" i="269"/>
  <c r="J221" i="269"/>
  <c r="G55" i="270"/>
  <c r="AX213" i="269"/>
  <c r="BI226" i="269"/>
  <c r="I227" i="269"/>
  <c r="F61" i="270"/>
  <c r="BL174" i="269"/>
  <c r="M156" i="270"/>
  <c r="P197" i="269"/>
  <c r="H114" i="270"/>
  <c r="H197" i="270" s="1"/>
  <c r="AK230" i="269"/>
  <c r="N197" i="269"/>
  <c r="F114" i="270"/>
  <c r="F197" i="270" s="1"/>
  <c r="AC194" i="269"/>
  <c r="AC197" i="269"/>
  <c r="H185" i="269"/>
  <c r="BB205" i="269"/>
  <c r="U176" i="269"/>
  <c r="AR219" i="269"/>
  <c r="AV191" i="269"/>
  <c r="AJ193" i="269"/>
  <c r="AG204" i="269"/>
  <c r="I198" i="269"/>
  <c r="AT218" i="269"/>
  <c r="BJ213" i="269"/>
  <c r="AL210" i="269"/>
  <c r="X197" i="269"/>
  <c r="AC220" i="269"/>
  <c r="AN192" i="269"/>
  <c r="AZ229" i="269"/>
  <c r="BC241" i="269"/>
  <c r="AB217" i="269"/>
  <c r="W189" i="269"/>
  <c r="I70" i="270"/>
  <c r="I236" i="270" s="1"/>
  <c r="O236" i="269"/>
  <c r="N62" i="270"/>
  <c r="Q228" i="269"/>
  <c r="BH175" i="269"/>
  <c r="AV238" i="269"/>
  <c r="L491" i="272"/>
  <c r="AY182" i="269"/>
  <c r="L146" i="270"/>
  <c r="AZ174" i="269"/>
  <c r="AU186" i="269"/>
  <c r="AH176" i="269"/>
  <c r="BB241" i="269"/>
  <c r="BL221" i="269"/>
  <c r="F137" i="270"/>
  <c r="AI179" i="269"/>
  <c r="BE186" i="269"/>
  <c r="BK177" i="269"/>
  <c r="AC219" i="269"/>
  <c r="BI203" i="269"/>
  <c r="AO206" i="269"/>
  <c r="AU183" i="269"/>
  <c r="L761" i="272"/>
  <c r="C761" i="272"/>
  <c r="E761" i="272"/>
  <c r="H761" i="272"/>
  <c r="D761" i="272"/>
  <c r="I761" i="272"/>
  <c r="M761" i="272"/>
  <c r="H21" i="437" s="1"/>
  <c r="G761" i="272"/>
  <c r="J761" i="272"/>
  <c r="K761" i="272"/>
  <c r="F761" i="272"/>
  <c r="AL223" i="269"/>
  <c r="Y190" i="269"/>
  <c r="AN191" i="269"/>
  <c r="Q209" i="269"/>
  <c r="I126" i="270"/>
  <c r="I209" i="270" s="1"/>
  <c r="AE242" i="269"/>
  <c r="AS219" i="269"/>
  <c r="W183" i="269"/>
  <c r="AA201" i="269"/>
  <c r="AE180" i="269"/>
  <c r="BM213" i="269"/>
  <c r="AG193" i="269"/>
  <c r="AI192" i="269"/>
  <c r="BC223" i="269"/>
  <c r="Z197" i="269"/>
  <c r="BI235" i="269"/>
  <c r="BI231" i="269"/>
  <c r="R177" i="269"/>
  <c r="E71" i="270"/>
  <c r="I237" i="269"/>
  <c r="K158" i="270"/>
  <c r="D244" i="270"/>
  <c r="H116" i="270"/>
  <c r="H199" i="270" s="1"/>
  <c r="P199" i="269"/>
  <c r="H136" i="270"/>
  <c r="R228" i="269"/>
  <c r="BI213" i="269"/>
  <c r="AH240" i="269"/>
  <c r="AA219" i="269"/>
  <c r="Z221" i="269"/>
  <c r="R217" i="269"/>
  <c r="BI240" i="269"/>
  <c r="BJ211" i="269"/>
  <c r="AK198" i="269"/>
  <c r="O215" i="269"/>
  <c r="L49" i="270"/>
  <c r="I236" i="269"/>
  <c r="AZ225" i="269"/>
  <c r="N114" i="270"/>
  <c r="N197" i="270" s="1"/>
  <c r="V197" i="269"/>
  <c r="AM210" i="269"/>
  <c r="BL204" i="269"/>
  <c r="AY209" i="269"/>
  <c r="I125" i="270"/>
  <c r="I208" i="270" s="1"/>
  <c r="Q208" i="269"/>
  <c r="AL220" i="269"/>
  <c r="Q31" i="220"/>
  <c r="R242" i="269"/>
  <c r="N76" i="270"/>
  <c r="G192" i="269"/>
  <c r="AH180" i="269"/>
  <c r="BH183" i="269"/>
  <c r="E135" i="270"/>
  <c r="AX173" i="269"/>
  <c r="Z204" i="269"/>
  <c r="S217" i="269"/>
  <c r="D141" i="270"/>
  <c r="AM174" i="269"/>
  <c r="BM230" i="269"/>
  <c r="AK184" i="269"/>
  <c r="X209" i="269"/>
  <c r="BI219" i="269"/>
  <c r="AB190" i="269"/>
  <c r="Y184" i="269"/>
  <c r="AQ241" i="269"/>
  <c r="AQ237" i="269"/>
  <c r="BM234" i="269"/>
  <c r="K54" i="270"/>
  <c r="N220" i="269"/>
  <c r="AU177" i="269"/>
  <c r="Z209" i="269"/>
  <c r="BJ180" i="269"/>
  <c r="AI229" i="269"/>
  <c r="K404" i="272"/>
  <c r="H404" i="272"/>
  <c r="H416" i="272" s="1"/>
  <c r="C404" i="272"/>
  <c r="E404" i="272"/>
  <c r="D404" i="272"/>
  <c r="G404" i="272"/>
  <c r="G416" i="272" s="1"/>
  <c r="M404" i="272"/>
  <c r="L404" i="272"/>
  <c r="L416" i="272" s="1"/>
  <c r="J404" i="272"/>
  <c r="F404" i="272"/>
  <c r="I404" i="272"/>
  <c r="I416" i="272" s="1"/>
  <c r="J140" i="270"/>
  <c r="BE238" i="269"/>
  <c r="AS203" i="269"/>
  <c r="AO241" i="269"/>
  <c r="AF219" i="269"/>
  <c r="J215" i="269"/>
  <c r="G49" i="270"/>
  <c r="AW228" i="269"/>
  <c r="J130" i="270"/>
  <c r="AI200" i="269"/>
  <c r="AY197" i="269"/>
  <c r="BI198" i="269"/>
  <c r="R224" i="269"/>
  <c r="J126" i="270"/>
  <c r="J209" i="270" s="1"/>
  <c r="R209" i="269"/>
  <c r="BF212" i="269"/>
  <c r="P207" i="269"/>
  <c r="H124" i="270"/>
  <c r="H207" i="270" s="1"/>
  <c r="R218" i="269"/>
  <c r="AH236" i="269"/>
  <c r="AM186" i="269"/>
  <c r="C375" i="272"/>
  <c r="L375" i="272"/>
  <c r="F375" i="272"/>
  <c r="E375" i="272"/>
  <c r="D375" i="272"/>
  <c r="K375" i="272"/>
  <c r="H375" i="272"/>
  <c r="J375" i="272"/>
  <c r="G375" i="272"/>
  <c r="I375" i="272"/>
  <c r="M375" i="272"/>
  <c r="O375" i="272" s="1"/>
  <c r="AV206" i="269"/>
  <c r="AB224" i="269"/>
  <c r="X200" i="269"/>
  <c r="L194" i="269"/>
  <c r="Y236" i="269"/>
  <c r="AU173" i="269"/>
  <c r="BJ198" i="269"/>
  <c r="BA185" i="269"/>
  <c r="J142" i="270"/>
  <c r="AZ227" i="269"/>
  <c r="AL187" i="269"/>
  <c r="AR178" i="269"/>
  <c r="K177" i="269"/>
  <c r="V224" i="269"/>
  <c r="E147" i="270"/>
  <c r="AX200" i="269"/>
  <c r="AY207" i="269"/>
  <c r="M177" i="269"/>
  <c r="H196" i="269"/>
  <c r="U237" i="269"/>
  <c r="AB210" i="269"/>
  <c r="U214" i="269"/>
  <c r="K248" i="270"/>
  <c r="AJ187" i="269"/>
  <c r="X225" i="269"/>
  <c r="H159" i="270"/>
  <c r="U215" i="269"/>
  <c r="BJ203" i="269"/>
  <c r="BH182" i="269"/>
  <c r="BE188" i="269"/>
  <c r="AQ180" i="269"/>
  <c r="AS211" i="269"/>
  <c r="W190" i="269"/>
  <c r="AJ200" i="269"/>
  <c r="BB191" i="269"/>
  <c r="G208" i="269"/>
  <c r="AE212" i="269"/>
  <c r="BF206" i="269"/>
  <c r="J202" i="269"/>
  <c r="D140" i="270"/>
  <c r="BA232" i="269"/>
  <c r="D145" i="270"/>
  <c r="O182" i="269"/>
  <c r="AJ185" i="269"/>
  <c r="X240" i="269"/>
  <c r="AX215" i="269"/>
  <c r="E156" i="270"/>
  <c r="AD234" i="269"/>
  <c r="AV175" i="269"/>
  <c r="Q44" i="220"/>
  <c r="BH198" i="269"/>
  <c r="AK179" i="269"/>
  <c r="N219" i="269"/>
  <c r="K53" i="270"/>
  <c r="AX233" i="269"/>
  <c r="H193" i="269"/>
  <c r="L179" i="269"/>
  <c r="AE234" i="269"/>
  <c r="AV197" i="269"/>
  <c r="AI240" i="269"/>
  <c r="R174" i="269"/>
  <c r="Q201" i="269"/>
  <c r="I118" i="270"/>
  <c r="I201" i="270" s="1"/>
  <c r="Z177" i="269"/>
  <c r="AA211" i="269"/>
  <c r="F44" i="270"/>
  <c r="I210" i="269"/>
  <c r="BE217" i="269"/>
  <c r="AZ220" i="269"/>
  <c r="BI174" i="269"/>
  <c r="L209" i="269"/>
  <c r="D126" i="270"/>
  <c r="D209" i="270" s="1"/>
  <c r="AD241" i="269"/>
  <c r="AR205" i="269"/>
  <c r="N187" i="269"/>
  <c r="AR186" i="269"/>
  <c r="AN233" i="269"/>
  <c r="BE211" i="269"/>
  <c r="BK235" i="269"/>
  <c r="BK231" i="269"/>
  <c r="O183" i="269"/>
  <c r="N129" i="270"/>
  <c r="L147" i="270"/>
  <c r="BJ220" i="269"/>
  <c r="AD237" i="269"/>
  <c r="BD229" i="269"/>
  <c r="BF224" i="269"/>
  <c r="J246" i="270"/>
  <c r="AL192" i="269"/>
  <c r="AH227" i="269"/>
  <c r="Z182" i="269"/>
  <c r="AG183" i="269"/>
  <c r="BA213" i="269"/>
  <c r="AR242" i="269"/>
  <c r="N155" i="270"/>
  <c r="D159" i="270"/>
  <c r="BB177" i="269"/>
  <c r="Y229" i="269"/>
  <c r="AV182" i="269"/>
  <c r="AO207" i="269"/>
  <c r="G199" i="269"/>
  <c r="AK204" i="269"/>
  <c r="AT217" i="269"/>
  <c r="Y187" i="269"/>
  <c r="K75" i="270"/>
  <c r="K241" i="270" s="1"/>
  <c r="O241" i="269"/>
  <c r="AP240" i="269"/>
  <c r="AU180" i="269"/>
  <c r="AP239" i="269"/>
  <c r="F133" i="270"/>
  <c r="I244" i="270"/>
  <c r="AZ176" i="269"/>
  <c r="Y238" i="269"/>
  <c r="N121" i="270"/>
  <c r="N204" i="270" s="1"/>
  <c r="V204" i="269"/>
  <c r="S223" i="269"/>
  <c r="AN225" i="269"/>
  <c r="BK200" i="269"/>
  <c r="AH196" i="269"/>
  <c r="AN178" i="269"/>
  <c r="BF186" i="269"/>
  <c r="AV222" i="269"/>
  <c r="Y221" i="269"/>
  <c r="BG190" i="269"/>
  <c r="AR209" i="269"/>
  <c r="L134" i="270"/>
  <c r="AR234" i="269"/>
  <c r="AT173" i="269"/>
  <c r="AH213" i="269"/>
  <c r="AO177" i="269"/>
  <c r="P227" i="269"/>
  <c r="M61" i="270"/>
  <c r="I152" i="270"/>
  <c r="AE185" i="269"/>
  <c r="F250" i="270"/>
  <c r="V236" i="269"/>
  <c r="AC190" i="269"/>
  <c r="L116" i="270"/>
  <c r="L199" i="270" s="1"/>
  <c r="T199" i="269"/>
  <c r="AD236" i="269"/>
  <c r="X216" i="269"/>
  <c r="BL219" i="269"/>
  <c r="AQ226" i="269"/>
  <c r="AK236" i="269"/>
  <c r="M75" i="270"/>
  <c r="Q241" i="269"/>
  <c r="V209" i="269"/>
  <c r="N126" i="270"/>
  <c r="N209" i="270" s="1"/>
  <c r="I209" i="269"/>
  <c r="M250" i="270"/>
  <c r="BA217" i="269"/>
  <c r="BH173" i="269"/>
  <c r="K491" i="272"/>
  <c r="D72" i="270"/>
  <c r="H238" i="269"/>
  <c r="AW180" i="269"/>
  <c r="BH219" i="269"/>
  <c r="G178" i="269"/>
  <c r="AD184" i="269"/>
  <c r="R178" i="269"/>
  <c r="AH217" i="269"/>
  <c r="AD204" i="269"/>
  <c r="AW205" i="269"/>
  <c r="BK223" i="269"/>
  <c r="AC239" i="269"/>
  <c r="M236" i="269"/>
  <c r="G70" i="270"/>
  <c r="I134" i="270"/>
  <c r="BH176" i="269"/>
  <c r="AO232" i="269"/>
  <c r="AW209" i="269"/>
  <c r="AM224" i="269"/>
  <c r="E59" i="270"/>
  <c r="H225" i="269"/>
  <c r="AN184" i="269"/>
  <c r="AW215" i="269"/>
  <c r="BA180" i="269"/>
  <c r="AL214" i="269"/>
  <c r="A52" i="272"/>
  <c r="O148" i="270"/>
  <c r="O65" i="270"/>
  <c r="BM229" i="269"/>
  <c r="K62" i="270"/>
  <c r="N228" i="269"/>
  <c r="Z179" i="269"/>
  <c r="AH226" i="269"/>
  <c r="AE229" i="269"/>
  <c r="F248" i="270"/>
  <c r="N147" i="270"/>
  <c r="AE216" i="269"/>
  <c r="AO181" i="269"/>
  <c r="W240" i="269"/>
  <c r="N156" i="270"/>
  <c r="M242" i="269"/>
  <c r="I76" i="270"/>
  <c r="I242" i="270" s="1"/>
  <c r="U224" i="269"/>
  <c r="H188" i="269"/>
  <c r="I193" i="269"/>
  <c r="BD215" i="269"/>
  <c r="AN223" i="269"/>
  <c r="O185" i="269"/>
  <c r="BH229" i="269"/>
  <c r="N46" i="270"/>
  <c r="Q212" i="269"/>
  <c r="AE186" i="269"/>
  <c r="AP190" i="269"/>
  <c r="W214" i="269"/>
  <c r="BA181" i="269"/>
  <c r="J186" i="269"/>
  <c r="N180" i="269"/>
  <c r="AU206" i="269"/>
  <c r="AH187" i="269"/>
  <c r="AA228" i="269"/>
  <c r="Y241" i="269"/>
  <c r="BI206" i="269"/>
  <c r="BI181" i="269"/>
  <c r="S218" i="269"/>
  <c r="AM242" i="269"/>
  <c r="AN190" i="269"/>
  <c r="N186" i="269"/>
  <c r="BK198" i="269"/>
  <c r="F147" i="270"/>
  <c r="AZ226" i="269"/>
  <c r="F491" i="272"/>
  <c r="V227" i="269"/>
  <c r="AR217" i="269"/>
  <c r="AQ227" i="269"/>
  <c r="P189" i="269"/>
  <c r="AL189" i="269"/>
  <c r="H173" i="269"/>
  <c r="M144" i="270"/>
  <c r="AL225" i="269"/>
  <c r="BG242" i="269"/>
  <c r="BK186" i="269"/>
  <c r="AK233" i="269"/>
  <c r="S202" i="269"/>
  <c r="K119" i="270"/>
  <c r="K202" i="270" s="1"/>
  <c r="V228" i="269"/>
  <c r="AN213" i="269"/>
  <c r="AE219" i="269"/>
  <c r="AA213" i="269"/>
  <c r="AI177" i="269"/>
  <c r="AR198" i="269"/>
  <c r="BK230" i="269"/>
  <c r="R219" i="269"/>
  <c r="AM207" i="269"/>
  <c r="N250" i="270"/>
  <c r="I208" i="269"/>
  <c r="AJ224" i="269"/>
  <c r="K56" i="270"/>
  <c r="N222" i="269"/>
  <c r="S190" i="269"/>
  <c r="S238" i="269"/>
  <c r="AV187" i="269"/>
  <c r="G126" i="270"/>
  <c r="G209" i="270" s="1"/>
  <c r="O209" i="269"/>
  <c r="BJ195" i="269"/>
  <c r="F129" i="270"/>
  <c r="G48" i="270"/>
  <c r="J214" i="269"/>
  <c r="G135" i="270"/>
  <c r="BM218" i="269"/>
  <c r="AS231" i="269"/>
  <c r="AS235" i="269"/>
  <c r="AV214" i="269"/>
  <c r="W225" i="269"/>
  <c r="BG175" i="269"/>
  <c r="AP192" i="269"/>
  <c r="M62" i="270"/>
  <c r="P228" i="269"/>
  <c r="BK195" i="269"/>
  <c r="E142" i="270"/>
  <c r="H152" i="270"/>
  <c r="T175" i="269"/>
  <c r="Z175" i="269"/>
  <c r="AF230" i="269"/>
  <c r="BD241" i="269"/>
  <c r="U229" i="269"/>
  <c r="AL234" i="269"/>
  <c r="BA230" i="269"/>
  <c r="J72" i="270"/>
  <c r="N238" i="269"/>
  <c r="AJ213" i="269"/>
  <c r="BF188" i="269"/>
  <c r="R190" i="269"/>
  <c r="K137" i="270"/>
  <c r="AB240" i="269"/>
  <c r="BK190" i="269"/>
  <c r="AX176" i="269"/>
  <c r="BH223" i="269"/>
  <c r="D155" i="270"/>
  <c r="X219" i="269"/>
  <c r="AW194" i="269"/>
  <c r="Y228" i="269"/>
  <c r="AL175" i="269"/>
  <c r="J491" i="272"/>
  <c r="BH208" i="269"/>
  <c r="Q42" i="220"/>
  <c r="H192" i="269"/>
  <c r="BF185" i="269"/>
  <c r="AG223" i="269"/>
  <c r="AR237" i="269"/>
  <c r="BM222" i="269"/>
  <c r="AL224" i="269"/>
  <c r="BL202" i="269"/>
  <c r="AO234" i="269"/>
  <c r="AF203" i="269"/>
  <c r="D46" i="270"/>
  <c r="G212" i="269"/>
  <c r="AZ230" i="269"/>
  <c r="BF218" i="269"/>
  <c r="AG225" i="269"/>
  <c r="W233" i="269"/>
  <c r="AK208" i="269"/>
  <c r="G184" i="269"/>
  <c r="AR176" i="269"/>
  <c r="AA176" i="269"/>
  <c r="BJ216" i="269"/>
  <c r="F124" i="270"/>
  <c r="F207" i="270" s="1"/>
  <c r="N207" i="269"/>
  <c r="AB182" i="269"/>
  <c r="N200" i="269"/>
  <c r="F117" i="270"/>
  <c r="F200" i="270" s="1"/>
  <c r="G188" i="269"/>
  <c r="H220" i="269"/>
  <c r="E54" i="270"/>
  <c r="AY188" i="269"/>
  <c r="M194" i="269"/>
  <c r="X223" i="269"/>
  <c r="AV239" i="269"/>
  <c r="AU223" i="269"/>
  <c r="BI196" i="269"/>
  <c r="AW223" i="269"/>
  <c r="BC195" i="269"/>
  <c r="J201" i="269"/>
  <c r="BB198" i="269"/>
  <c r="I175" i="269"/>
  <c r="M238" i="269"/>
  <c r="I72" i="270"/>
  <c r="E756" i="272"/>
  <c r="H756" i="272"/>
  <c r="J756" i="272"/>
  <c r="M756" i="272"/>
  <c r="C21" i="437" s="1"/>
  <c r="C756" i="272"/>
  <c r="I756" i="272"/>
  <c r="G756" i="272"/>
  <c r="D756" i="272"/>
  <c r="K756" i="272"/>
  <c r="F756" i="272"/>
  <c r="L756" i="272"/>
  <c r="F353" i="272"/>
  <c r="M353" i="272"/>
  <c r="I353" i="272"/>
  <c r="G353" i="272"/>
  <c r="K353" i="272"/>
  <c r="J353" i="272"/>
  <c r="D353" i="272"/>
  <c r="H353" i="272"/>
  <c r="C353" i="272"/>
  <c r="E353" i="272"/>
  <c r="L353" i="272"/>
  <c r="F71" i="270"/>
  <c r="J237" i="269"/>
  <c r="M191" i="269"/>
  <c r="O196" i="269"/>
  <c r="G113" i="270"/>
  <c r="G196" i="270" s="1"/>
  <c r="AM237" i="269"/>
  <c r="P194" i="269"/>
  <c r="L128" i="270"/>
  <c r="AL195" i="269"/>
  <c r="BE204" i="269"/>
  <c r="N69" i="270"/>
  <c r="T235" i="269"/>
  <c r="T231" i="269"/>
  <c r="BI191" i="269"/>
  <c r="AP223" i="269"/>
  <c r="AY200" i="269"/>
  <c r="AK182" i="269"/>
  <c r="AJ194" i="269"/>
  <c r="BD190" i="269"/>
  <c r="BI187" i="269"/>
  <c r="O10" i="270"/>
  <c r="A451" i="272"/>
  <c r="O93" i="270"/>
  <c r="AK180" i="269"/>
  <c r="AI236" i="269"/>
  <c r="F159" i="270"/>
  <c r="E133" i="270"/>
  <c r="AG195" i="269"/>
  <c r="AN180" i="269"/>
  <c r="AM173" i="269"/>
  <c r="AR193" i="269"/>
  <c r="AT182" i="269"/>
  <c r="J238" i="269"/>
  <c r="F72" i="270"/>
  <c r="F238" i="270" s="1"/>
  <c r="AO178" i="269"/>
  <c r="BL184" i="269"/>
  <c r="L130" i="270"/>
  <c r="BK212" i="269"/>
  <c r="Y177" i="269"/>
  <c r="Y192" i="269"/>
  <c r="D64" i="270"/>
  <c r="G230" i="269"/>
  <c r="BJ190" i="269"/>
  <c r="BG199" i="269"/>
  <c r="L173" i="269"/>
  <c r="AO218" i="269"/>
  <c r="AS221" i="269"/>
  <c r="L191" i="269"/>
  <c r="AG218" i="269"/>
  <c r="AC225" i="269"/>
  <c r="K239" i="269"/>
  <c r="G73" i="270"/>
  <c r="G239" i="270" s="1"/>
  <c r="V179" i="269"/>
  <c r="K178" i="269"/>
  <c r="D156" i="270"/>
  <c r="M53" i="270"/>
  <c r="P219" i="269"/>
  <c r="AG229" i="269"/>
  <c r="BA223" i="269"/>
  <c r="M211" i="269"/>
  <c r="J45" i="270"/>
  <c r="J211" i="270" s="1"/>
  <c r="U189" i="269"/>
  <c r="AE233" i="269"/>
  <c r="BI176" i="269"/>
  <c r="N184" i="269"/>
  <c r="X220" i="269"/>
  <c r="X182" i="269"/>
  <c r="V218" i="269"/>
  <c r="L157" i="270"/>
  <c r="E131" i="270"/>
  <c r="AP200" i="269"/>
  <c r="AE189" i="269"/>
  <c r="AC238" i="269"/>
  <c r="S201" i="269"/>
  <c r="K118" i="270"/>
  <c r="K201" i="270" s="1"/>
  <c r="K213" i="269"/>
  <c r="H47" i="270"/>
  <c r="AV177" i="269"/>
  <c r="AK186" i="269"/>
  <c r="N174" i="269"/>
  <c r="AX228" i="269"/>
  <c r="U208" i="269"/>
  <c r="M125" i="270"/>
  <c r="M208" i="270" s="1"/>
  <c r="AE193" i="269"/>
  <c r="W238" i="269"/>
  <c r="AP209" i="269"/>
  <c r="AD206" i="269"/>
  <c r="BC217" i="269"/>
  <c r="AN195" i="269"/>
  <c r="BK228" i="269"/>
  <c r="L153" i="270"/>
  <c r="BJ218" i="269"/>
  <c r="BK206" i="269"/>
  <c r="AE217" i="269"/>
  <c r="T178" i="269"/>
  <c r="O91" i="270"/>
  <c r="O8" i="270"/>
  <c r="I130" i="270"/>
  <c r="Q177" i="269"/>
  <c r="AO204" i="269"/>
  <c r="S184" i="269"/>
  <c r="G75" i="270"/>
  <c r="K241" i="269"/>
  <c r="S213" i="269"/>
  <c r="AM212" i="269"/>
  <c r="AC232" i="269"/>
  <c r="BB194" i="269"/>
  <c r="AK188" i="269"/>
  <c r="Q216" i="269"/>
  <c r="N50" i="270"/>
  <c r="Q192" i="269"/>
  <c r="BK203" i="269"/>
  <c r="BJ210" i="269"/>
  <c r="AS176" i="269"/>
  <c r="AK215" i="269"/>
  <c r="BF234" i="269"/>
  <c r="AK228" i="269"/>
  <c r="AT198" i="269"/>
  <c r="BK234" i="269"/>
  <c r="R195" i="269"/>
  <c r="J112" i="270"/>
  <c r="J195" i="270" s="1"/>
  <c r="O16" i="270"/>
  <c r="O99" i="270"/>
  <c r="M216" i="269"/>
  <c r="J50" i="270"/>
  <c r="AC209" i="269"/>
  <c r="BK242" i="269"/>
  <c r="N224" i="269"/>
  <c r="K58" i="270"/>
  <c r="K224" i="270" s="1"/>
  <c r="AZ216" i="269"/>
  <c r="BF178" i="269"/>
  <c r="X205" i="269"/>
  <c r="I139" i="270"/>
  <c r="D250" i="270"/>
  <c r="BD194" i="269"/>
  <c r="AC233" i="269"/>
  <c r="F143" i="270"/>
  <c r="K202" i="269"/>
  <c r="AL209" i="269"/>
  <c r="BM195" i="269"/>
  <c r="V242" i="269"/>
  <c r="N185" i="269"/>
  <c r="AI210" i="269"/>
  <c r="BA188" i="269"/>
  <c r="C376" i="272"/>
  <c r="D376" i="272"/>
  <c r="I376" i="272"/>
  <c r="E376" i="272"/>
  <c r="M376" i="272"/>
  <c r="L376" i="272"/>
  <c r="K376" i="272"/>
  <c r="F376" i="272"/>
  <c r="H376" i="272"/>
  <c r="J376" i="272"/>
  <c r="G376" i="272"/>
  <c r="H145" i="270"/>
  <c r="AP237" i="269"/>
  <c r="AS186" i="269"/>
  <c r="AS220" i="269"/>
  <c r="R176" i="269"/>
  <c r="AH215" i="269"/>
  <c r="D52" i="270"/>
  <c r="G218" i="269"/>
  <c r="AW239" i="269"/>
  <c r="AZ186" i="269"/>
  <c r="AZ199" i="269"/>
  <c r="W228" i="269"/>
  <c r="BH189" i="269"/>
  <c r="U184" i="269"/>
  <c r="BK219" i="269"/>
  <c r="I232" i="269"/>
  <c r="AG212" i="269"/>
  <c r="AJ195" i="269"/>
  <c r="T222" i="269"/>
  <c r="P232" i="269"/>
  <c r="W192" i="269"/>
  <c r="BM216" i="269"/>
  <c r="BB232" i="269"/>
  <c r="AZ181" i="269"/>
  <c r="Q181" i="269"/>
  <c r="AA215" i="269"/>
  <c r="AW198" i="269"/>
  <c r="Y214" i="269"/>
  <c r="AS191" i="269"/>
  <c r="AL200" i="269"/>
  <c r="BJ188" i="269"/>
  <c r="AM223" i="269"/>
  <c r="Z203" i="269"/>
  <c r="BA225" i="269"/>
  <c r="G123" i="270"/>
  <c r="G206" i="270" s="1"/>
  <c r="O206" i="269"/>
  <c r="M221" i="269"/>
  <c r="J55" i="270"/>
  <c r="BJ178" i="269"/>
  <c r="BK224" i="269"/>
  <c r="O37" i="270"/>
  <c r="O120" i="270"/>
  <c r="AH234" i="269"/>
  <c r="AS218" i="269"/>
  <c r="AV232" i="269"/>
  <c r="AH194" i="269"/>
  <c r="K146" i="270"/>
  <c r="Z205" i="269"/>
  <c r="AJ233" i="269"/>
  <c r="AF180" i="269"/>
  <c r="AE196" i="269"/>
  <c r="BG195" i="269"/>
  <c r="U225" i="269"/>
  <c r="G152" i="270"/>
  <c r="AB222" i="269"/>
  <c r="BA215" i="269"/>
  <c r="AF236" i="269"/>
  <c r="AT239" i="269"/>
  <c r="BM214" i="269"/>
  <c r="BL220" i="269"/>
  <c r="BH220" i="269"/>
  <c r="N234" i="269"/>
  <c r="AC234" i="269"/>
  <c r="N130" i="270"/>
  <c r="AA224" i="269"/>
  <c r="AW207" i="269"/>
  <c r="AV204" i="269"/>
  <c r="AH202" i="269"/>
  <c r="N194" i="269"/>
  <c r="AL211" i="269"/>
  <c r="BA236" i="269"/>
  <c r="Y219" i="269"/>
  <c r="BI224" i="269"/>
  <c r="AK199" i="269"/>
  <c r="AR190" i="269"/>
  <c r="BC173" i="269"/>
  <c r="G180" i="269"/>
  <c r="T210" i="269"/>
  <c r="AX194" i="269"/>
  <c r="AE174" i="269"/>
  <c r="K247" i="270"/>
  <c r="S233" i="269"/>
  <c r="AQ182" i="269"/>
  <c r="N188" i="269"/>
  <c r="AQ181" i="269"/>
  <c r="N245" i="270"/>
  <c r="AF183" i="269"/>
  <c r="AD215" i="269"/>
  <c r="AH210" i="269"/>
  <c r="AW185" i="269"/>
  <c r="Q237" i="269"/>
  <c r="M71" i="270"/>
  <c r="BA233" i="269"/>
  <c r="T201" i="269"/>
  <c r="L118" i="270"/>
  <c r="L201" i="270" s="1"/>
  <c r="BC234" i="269"/>
  <c r="G54" i="270"/>
  <c r="J220" i="269"/>
  <c r="AS241" i="269"/>
  <c r="AO182" i="269"/>
  <c r="N54" i="270"/>
  <c r="Q220" i="269"/>
  <c r="H141" i="270"/>
  <c r="AD231" i="269"/>
  <c r="AD235" i="269"/>
  <c r="R223" i="269"/>
  <c r="BL218" i="269"/>
  <c r="AB206" i="269"/>
  <c r="H134" i="270"/>
  <c r="AZ217" i="269"/>
  <c r="M116" i="270"/>
  <c r="M199" i="270" s="1"/>
  <c r="U199" i="269"/>
  <c r="BK202" i="269"/>
  <c r="BC207" i="269"/>
  <c r="BI236" i="269"/>
  <c r="BM207" i="269"/>
  <c r="O115" i="270"/>
  <c r="O32" i="270"/>
  <c r="I203" i="269"/>
  <c r="W230" i="269"/>
  <c r="AA233" i="269"/>
  <c r="I135" i="270"/>
  <c r="W182" i="269"/>
  <c r="H46" i="270"/>
  <c r="K212" i="269"/>
  <c r="K210" i="269"/>
  <c r="H44" i="270"/>
  <c r="BM175" i="269"/>
  <c r="G72" i="270"/>
  <c r="K238" i="269"/>
  <c r="BD177" i="269"/>
  <c r="AS200" i="269"/>
  <c r="L233" i="269"/>
  <c r="AT197" i="269"/>
  <c r="AK209" i="269"/>
  <c r="G239" i="269"/>
  <c r="BC235" i="269"/>
  <c r="BC231" i="269"/>
  <c r="BE240" i="269"/>
  <c r="M197" i="269"/>
  <c r="E114" i="270"/>
  <c r="E197" i="270" s="1"/>
  <c r="BD220" i="269"/>
  <c r="AR228" i="269"/>
  <c r="J48" i="270"/>
  <c r="M214" i="269"/>
  <c r="BF239" i="269"/>
  <c r="R194" i="269"/>
  <c r="BL210" i="269"/>
  <c r="AI189" i="269"/>
  <c r="AE179" i="269"/>
  <c r="N127" i="270"/>
  <c r="AK205" i="269"/>
  <c r="D54" i="270"/>
  <c r="G220" i="269"/>
  <c r="V187" i="269"/>
  <c r="G215" i="269"/>
  <c r="D49" i="270"/>
  <c r="AB230" i="269"/>
  <c r="AD230" i="269"/>
  <c r="AM241" i="269"/>
  <c r="M155" i="270"/>
  <c r="AZ180" i="269"/>
  <c r="Y206" i="269"/>
  <c r="H201" i="269"/>
  <c r="AS224" i="269"/>
  <c r="L57" i="270"/>
  <c r="O223" i="269"/>
  <c r="AZ210" i="269"/>
  <c r="AQ176" i="269"/>
  <c r="D137" i="270"/>
  <c r="AD240" i="269"/>
  <c r="E153" i="270"/>
  <c r="AA186" i="269"/>
  <c r="BK197" i="269"/>
  <c r="AD238" i="269"/>
  <c r="AV226" i="269"/>
  <c r="AJ178" i="269"/>
  <c r="AX226" i="269"/>
  <c r="AI222" i="269"/>
  <c r="AK194" i="269"/>
  <c r="D139" i="270"/>
  <c r="BH240" i="269"/>
  <c r="G377" i="272"/>
  <c r="I377" i="272"/>
  <c r="D377" i="272"/>
  <c r="H377" i="272"/>
  <c r="K377" i="272"/>
  <c r="M377" i="272"/>
  <c r="F377" i="272"/>
  <c r="J377" i="272"/>
  <c r="C377" i="272"/>
  <c r="L377" i="272"/>
  <c r="E377" i="272"/>
  <c r="M157" i="270"/>
  <c r="W235" i="269"/>
  <c r="W231" i="269"/>
  <c r="AR191" i="269"/>
  <c r="AN181" i="269"/>
  <c r="G200" i="269"/>
  <c r="M139" i="270"/>
  <c r="BB220" i="269"/>
  <c r="AJ220" i="269"/>
  <c r="BG193" i="269"/>
  <c r="G129" i="270"/>
  <c r="X208" i="269"/>
  <c r="H233" i="269"/>
  <c r="AT181" i="269"/>
  <c r="AH241" i="269"/>
  <c r="BL238" i="269"/>
  <c r="BG237" i="269"/>
  <c r="AA240" i="269"/>
  <c r="BB217" i="269"/>
  <c r="AZ190" i="269"/>
  <c r="Y175" i="269"/>
  <c r="BA189" i="269"/>
  <c r="AJ202" i="269"/>
  <c r="Y237" i="269"/>
  <c r="BB197" i="269"/>
  <c r="AT193" i="269"/>
  <c r="M176" i="269"/>
  <c r="J199" i="269"/>
  <c r="Q187" i="269"/>
  <c r="BA190" i="269"/>
  <c r="BC205" i="269"/>
  <c r="AV233" i="269"/>
  <c r="G244" i="270"/>
  <c r="AO199" i="269"/>
  <c r="P177" i="269"/>
  <c r="AF209" i="269"/>
  <c r="AD182" i="269"/>
  <c r="J156" i="270"/>
  <c r="AL204" i="269"/>
  <c r="BE191" i="269"/>
  <c r="K249" i="270"/>
  <c r="BA235" i="269"/>
  <c r="BA231" i="269"/>
  <c r="AT203" i="269"/>
  <c r="AS210" i="269"/>
  <c r="G197" i="269"/>
  <c r="S195" i="269"/>
  <c r="K112" i="270"/>
  <c r="K195" i="270" s="1"/>
  <c r="AY204" i="269"/>
  <c r="AO221" i="269"/>
  <c r="K121" i="270"/>
  <c r="K204" i="270" s="1"/>
  <c r="S204" i="269"/>
  <c r="AO176" i="269"/>
  <c r="J228" i="269"/>
  <c r="G62" i="270"/>
  <c r="AF181" i="269"/>
  <c r="BE209" i="269"/>
  <c r="BC199" i="269"/>
  <c r="AM213" i="269"/>
  <c r="AH218" i="269"/>
  <c r="K250" i="270"/>
  <c r="BL216" i="269"/>
  <c r="AV240" i="269"/>
  <c r="AH193" i="269"/>
  <c r="BC206" i="269"/>
  <c r="AB187" i="269"/>
  <c r="I229" i="269"/>
  <c r="F63" i="270"/>
  <c r="E250" i="270"/>
  <c r="BI205" i="269"/>
  <c r="AW199" i="269"/>
  <c r="Y233" i="269"/>
  <c r="AI197" i="269"/>
  <c r="AH209" i="269"/>
  <c r="V188" i="269"/>
  <c r="BL196" i="269"/>
  <c r="BE189" i="269"/>
  <c r="BH179" i="269"/>
  <c r="O67" i="270"/>
  <c r="O150" i="270"/>
  <c r="AC177" i="269"/>
  <c r="AA190" i="269"/>
  <c r="AQ223" i="269"/>
  <c r="BG220" i="269"/>
  <c r="BB188" i="269"/>
  <c r="K124" i="270"/>
  <c r="K207" i="270" s="1"/>
  <c r="S207" i="269"/>
  <c r="BM226" i="269"/>
  <c r="BL215" i="269"/>
  <c r="BH188" i="269"/>
  <c r="M140" i="270"/>
  <c r="AG233" i="269"/>
  <c r="BG213" i="269"/>
  <c r="E47" i="270"/>
  <c r="H213" i="269"/>
  <c r="BD214" i="269"/>
  <c r="BK174" i="269"/>
  <c r="AJ241" i="269"/>
  <c r="AU203" i="269"/>
  <c r="AX239" i="269"/>
  <c r="J75" i="270"/>
  <c r="N241" i="269"/>
  <c r="AO186" i="269"/>
  <c r="O122" i="270"/>
  <c r="O39" i="270"/>
  <c r="K60" i="270"/>
  <c r="N226" i="269"/>
  <c r="T184" i="269"/>
  <c r="I144" i="270"/>
  <c r="AB202" i="269"/>
  <c r="N117" i="270"/>
  <c r="N200" i="270" s="1"/>
  <c r="V200" i="269"/>
  <c r="AO185" i="269"/>
  <c r="X226" i="269"/>
  <c r="AG220" i="269"/>
  <c r="W193" i="269"/>
  <c r="M207" i="269"/>
  <c r="E124" i="270"/>
  <c r="E207" i="270" s="1"/>
  <c r="H73" i="270"/>
  <c r="L239" i="269"/>
  <c r="BC232" i="269"/>
  <c r="K228" i="269"/>
  <c r="H62" i="270"/>
  <c r="BJ230" i="269"/>
  <c r="AD191" i="269"/>
  <c r="AZ207" i="269"/>
  <c r="Q190" i="269"/>
  <c r="AO205" i="269"/>
  <c r="AU210" i="269"/>
  <c r="AB216" i="269"/>
  <c r="BJ231" i="269"/>
  <c r="BJ235" i="269"/>
  <c r="AF226" i="269"/>
  <c r="R222" i="269"/>
  <c r="AX183" i="269"/>
  <c r="Y191" i="269"/>
  <c r="AK174" i="269"/>
  <c r="X186" i="269"/>
  <c r="AG209" i="269"/>
  <c r="AH220" i="269"/>
  <c r="F53" i="270"/>
  <c r="I219" i="269"/>
  <c r="K157" i="270"/>
  <c r="H138" i="270"/>
  <c r="AA177" i="269"/>
  <c r="BL228" i="269"/>
  <c r="H250" i="270"/>
  <c r="BE178" i="269"/>
  <c r="BB184" i="269"/>
  <c r="AU225" i="269"/>
  <c r="E159" i="270"/>
  <c r="I234" i="269"/>
  <c r="AL233" i="269"/>
  <c r="Z241" i="269"/>
  <c r="AD199" i="269"/>
  <c r="AI181" i="269"/>
  <c r="AP195" i="269"/>
  <c r="BI225" i="269"/>
  <c r="W180" i="269"/>
  <c r="U234" i="269"/>
  <c r="H174" i="269"/>
  <c r="AV186" i="269"/>
  <c r="BM242" i="269"/>
  <c r="AV230" i="269"/>
  <c r="BJ189" i="269"/>
  <c r="G176" i="269"/>
  <c r="O40" i="270"/>
  <c r="O123" i="270"/>
  <c r="BF198" i="269"/>
  <c r="AS185" i="269"/>
  <c r="BD182" i="269"/>
  <c r="L51" i="270"/>
  <c r="O217" i="269"/>
  <c r="O100" i="270"/>
  <c r="O17" i="270"/>
  <c r="N142" i="270"/>
  <c r="AR181" i="269"/>
  <c r="R39" i="220"/>
  <c r="J134" i="270"/>
  <c r="BI195" i="269"/>
  <c r="AF186" i="269"/>
  <c r="R216" i="269"/>
  <c r="W173" i="269"/>
  <c r="AA209" i="269"/>
  <c r="AI175" i="269"/>
  <c r="BI184" i="269"/>
  <c r="BM181" i="269"/>
  <c r="O111" i="270"/>
  <c r="O28" i="270"/>
  <c r="A532" i="272"/>
  <c r="N158" i="270"/>
  <c r="BB193" i="269"/>
  <c r="AY192" i="269"/>
  <c r="AU201" i="269"/>
  <c r="K138" i="270"/>
  <c r="S180" i="269"/>
  <c r="X235" i="269"/>
  <c r="X231" i="269"/>
  <c r="BE229" i="269"/>
  <c r="I123" i="270"/>
  <c r="I206" i="270" s="1"/>
  <c r="Q206" i="269"/>
  <c r="AR195" i="269"/>
  <c r="AC189" i="269"/>
  <c r="AV241" i="269"/>
  <c r="BB234" i="269"/>
  <c r="W213" i="269"/>
  <c r="AW210" i="269"/>
  <c r="AK191" i="269"/>
  <c r="BB206" i="269"/>
  <c r="BG176" i="269"/>
  <c r="AQ221" i="269"/>
  <c r="F156" i="270"/>
  <c r="AA205" i="269"/>
  <c r="J198" i="269"/>
  <c r="AM226" i="269"/>
  <c r="AW177" i="269"/>
  <c r="BB202" i="269"/>
  <c r="G240" i="269"/>
  <c r="G153" i="270"/>
  <c r="AG201" i="269"/>
  <c r="AO203" i="269"/>
  <c r="H234" i="269"/>
  <c r="G133" i="270"/>
  <c r="AN198" i="269"/>
  <c r="AB242" i="269"/>
  <c r="AM185" i="269"/>
  <c r="M185" i="269"/>
  <c r="F145" i="270"/>
  <c r="AN237" i="269"/>
  <c r="AF202" i="269"/>
  <c r="G194" i="269"/>
  <c r="AM201" i="269"/>
  <c r="BJ234" i="269"/>
  <c r="AO201" i="269"/>
  <c r="BM208" i="269"/>
  <c r="AP199" i="269"/>
  <c r="AQ188" i="269"/>
  <c r="AU198" i="269"/>
  <c r="P213" i="269"/>
  <c r="M47" i="270"/>
  <c r="AL232" i="269"/>
  <c r="AD219" i="269"/>
  <c r="AS199" i="269"/>
  <c r="BM238" i="269"/>
  <c r="BC188" i="269"/>
  <c r="X192" i="269"/>
  <c r="BB186" i="269"/>
  <c r="AL213" i="269"/>
  <c r="W239" i="269"/>
  <c r="AC224" i="269"/>
  <c r="AA194" i="269"/>
  <c r="BL236" i="269"/>
  <c r="AI183" i="269"/>
  <c r="S205" i="269"/>
  <c r="K122" i="270"/>
  <c r="K205" i="270" s="1"/>
  <c r="AJ174" i="269"/>
  <c r="AM202" i="269"/>
  <c r="T238" i="269"/>
  <c r="Q35" i="220"/>
  <c r="BB223" i="269"/>
  <c r="E52" i="270"/>
  <c r="H218" i="269"/>
  <c r="AA175" i="269"/>
  <c r="BL182" i="269"/>
  <c r="AA206" i="269"/>
  <c r="P242" i="269"/>
  <c r="L76" i="270"/>
  <c r="BH232" i="269"/>
  <c r="V211" i="269"/>
  <c r="AV224" i="269"/>
  <c r="BK185" i="269"/>
  <c r="AC210" i="269"/>
  <c r="BC202" i="269"/>
  <c r="AM194" i="269"/>
  <c r="K136" i="270"/>
  <c r="G124" i="270"/>
  <c r="G207" i="270" s="1"/>
  <c r="O207" i="269"/>
  <c r="AT202" i="269"/>
  <c r="W188" i="269"/>
  <c r="S224" i="269"/>
  <c r="U241" i="269"/>
  <c r="I215" i="269"/>
  <c r="F49" i="270"/>
  <c r="G181" i="269"/>
  <c r="G183" i="269"/>
  <c r="AB218" i="269"/>
  <c r="P236" i="269"/>
  <c r="J70" i="270"/>
  <c r="N235" i="269"/>
  <c r="N231" i="269"/>
  <c r="H69" i="270"/>
  <c r="BA228" i="269"/>
  <c r="M154" i="270"/>
  <c r="BJ191" i="269"/>
  <c r="BG240" i="269"/>
  <c r="AA193" i="269"/>
  <c r="W224" i="269"/>
  <c r="I196" i="269"/>
  <c r="H491" i="272"/>
  <c r="AQ184" i="269"/>
  <c r="AH192" i="269"/>
  <c r="E245" i="270"/>
  <c r="X190" i="269"/>
  <c r="BB187" i="269"/>
  <c r="W177" i="269"/>
  <c r="U211" i="269"/>
  <c r="BC178" i="269"/>
  <c r="BJ229" i="269"/>
  <c r="AK241" i="269"/>
  <c r="BM185" i="269"/>
  <c r="BE212" i="269"/>
  <c r="AT185" i="269"/>
  <c r="K222" i="269"/>
  <c r="H56" i="270"/>
  <c r="BA201" i="269"/>
  <c r="BI221" i="269"/>
  <c r="BC177" i="269"/>
  <c r="BC213" i="269"/>
  <c r="BD191" i="269"/>
  <c r="AJ192" i="269"/>
  <c r="X207" i="269"/>
  <c r="Z228" i="269"/>
  <c r="J133" i="270"/>
  <c r="BA191" i="269"/>
  <c r="AT201" i="269"/>
  <c r="H50" i="270"/>
  <c r="K216" i="269"/>
  <c r="AT230" i="269"/>
  <c r="AD175" i="269"/>
  <c r="AZ178" i="269"/>
  <c r="AT232" i="269"/>
  <c r="M128" i="270"/>
  <c r="AM208" i="269"/>
  <c r="I211" i="269"/>
  <c r="F45" i="270"/>
  <c r="M182" i="269"/>
  <c r="BH197" i="269"/>
  <c r="K147" i="270"/>
  <c r="BL200" i="269"/>
  <c r="M189" i="269"/>
  <c r="Y207" i="269"/>
  <c r="AO190" i="269"/>
  <c r="O232" i="269"/>
  <c r="V233" i="269"/>
  <c r="BK239" i="269"/>
  <c r="AO184" i="269"/>
  <c r="M115" i="270"/>
  <c r="M198" i="270" s="1"/>
  <c r="U198" i="269"/>
  <c r="M231" i="269"/>
  <c r="G69" i="270"/>
  <c r="M235" i="269"/>
  <c r="BG219" i="269"/>
  <c r="AE223" i="269"/>
  <c r="K218" i="269"/>
  <c r="H52" i="270"/>
  <c r="BH213" i="269"/>
  <c r="AA208" i="269"/>
  <c r="BA194" i="269"/>
  <c r="AA202" i="269"/>
  <c r="W241" i="269"/>
  <c r="AS187" i="269"/>
  <c r="AU174" i="269"/>
  <c r="I250" i="270"/>
  <c r="V220" i="269"/>
  <c r="D129" i="270"/>
  <c r="AO228" i="269"/>
  <c r="AL196" i="269"/>
  <c r="BK216" i="269"/>
  <c r="BL186" i="269"/>
  <c r="J49" i="270"/>
  <c r="M215" i="269"/>
  <c r="X237" i="269"/>
  <c r="Z195" i="269"/>
  <c r="BL178" i="269"/>
  <c r="BI189" i="269"/>
  <c r="AG184" i="269"/>
  <c r="K113" i="270"/>
  <c r="K196" i="270" s="1"/>
  <c r="S196" i="269"/>
  <c r="S189" i="269"/>
  <c r="BL181" i="269"/>
  <c r="I117" i="270"/>
  <c r="I200" i="270" s="1"/>
  <c r="Q200" i="269"/>
  <c r="BE221" i="269"/>
  <c r="O113" i="270"/>
  <c r="O30" i="270"/>
  <c r="AO219" i="269"/>
  <c r="BL206" i="269"/>
  <c r="D144" i="270"/>
  <c r="X176" i="269"/>
  <c r="AT211" i="269"/>
  <c r="H74" i="270"/>
  <c r="L240" i="269"/>
  <c r="BM220" i="269"/>
  <c r="AE183" i="269"/>
  <c r="AL194" i="269"/>
  <c r="AW216" i="269"/>
  <c r="K182" i="269"/>
  <c r="S225" i="269"/>
  <c r="AL198" i="269"/>
  <c r="AU227" i="269"/>
  <c r="T225" i="269"/>
  <c r="AN189" i="269"/>
  <c r="AH223" i="269"/>
  <c r="I186" i="269"/>
  <c r="K174" i="269"/>
  <c r="AJ182" i="269"/>
  <c r="L140" i="270"/>
  <c r="BC196" i="269"/>
  <c r="J146" i="270"/>
  <c r="AC184" i="269"/>
  <c r="AA220" i="269"/>
  <c r="BI214" i="269"/>
  <c r="AA196" i="269"/>
  <c r="AY237" i="269"/>
  <c r="AL208" i="269"/>
  <c r="AE173" i="269"/>
  <c r="I56" i="270"/>
  <c r="I222" i="270" s="1"/>
  <c r="L222" i="269"/>
  <c r="Y202" i="269"/>
  <c r="X230" i="269"/>
  <c r="Q234" i="269"/>
  <c r="AC202" i="269"/>
  <c r="AC179" i="269"/>
  <c r="BI209" i="269"/>
  <c r="AG178" i="269"/>
  <c r="AG222" i="269"/>
  <c r="BC212" i="269"/>
  <c r="AI242" i="269"/>
  <c r="I178" i="269"/>
  <c r="AX237" i="269"/>
  <c r="AQ234" i="269"/>
  <c r="G248" i="270"/>
  <c r="F246" i="270"/>
  <c r="M119" i="270"/>
  <c r="M202" i="270" s="1"/>
  <c r="U202" i="269"/>
  <c r="AI228" i="269"/>
  <c r="AN183" i="269"/>
  <c r="Z192" i="269"/>
  <c r="AL230" i="269"/>
  <c r="V173" i="269"/>
  <c r="BD200" i="269"/>
  <c r="AX193" i="269"/>
  <c r="BH207" i="269"/>
  <c r="BL212" i="269"/>
  <c r="AX181" i="269"/>
  <c r="BG239" i="269"/>
  <c r="Y195" i="269"/>
  <c r="O222" i="269"/>
  <c r="L56" i="270"/>
  <c r="S183" i="269"/>
  <c r="R225" i="269"/>
  <c r="AL178" i="269"/>
  <c r="W237" i="269"/>
  <c r="AZ200" i="269"/>
  <c r="AV196" i="269"/>
  <c r="AX221" i="269"/>
  <c r="AM211" i="269"/>
  <c r="BL241" i="269"/>
  <c r="AB220" i="269"/>
  <c r="BF213" i="269"/>
  <c r="BM239" i="269"/>
  <c r="AY241" i="269"/>
  <c r="O119" i="270"/>
  <c r="O36" i="270"/>
  <c r="BI185" i="269"/>
  <c r="AL199" i="269"/>
  <c r="AU231" i="269"/>
  <c r="AU235" i="269"/>
  <c r="M143" i="270"/>
  <c r="BM199" i="269"/>
  <c r="AP216" i="269"/>
  <c r="X178" i="269"/>
  <c r="AE215" i="269"/>
  <c r="AV223" i="269"/>
  <c r="AF199" i="269"/>
  <c r="BC194" i="269"/>
  <c r="P185" i="269"/>
  <c r="H147" i="270"/>
  <c r="AS217" i="269"/>
  <c r="AP221" i="269"/>
  <c r="U223" i="269"/>
  <c r="E139" i="270"/>
  <c r="X241" i="269"/>
  <c r="J178" i="269"/>
  <c r="K123" i="270"/>
  <c r="K206" i="270" s="1"/>
  <c r="S206" i="269"/>
  <c r="AL193" i="269"/>
  <c r="AD233" i="269"/>
  <c r="BF175" i="269"/>
  <c r="H202" i="269"/>
  <c r="BJ232" i="269"/>
  <c r="AD223" i="269"/>
  <c r="O153" i="270"/>
  <c r="O70" i="270"/>
  <c r="L141" i="270"/>
  <c r="BM184" i="269"/>
  <c r="AH173" i="269"/>
  <c r="BL211" i="269"/>
  <c r="P211" i="269"/>
  <c r="M45" i="270"/>
  <c r="M211" i="270" s="1"/>
  <c r="BL232" i="269"/>
  <c r="A572" i="272"/>
  <c r="O11" i="270"/>
  <c r="O94" i="270"/>
  <c r="H139" i="270"/>
  <c r="AR222" i="269"/>
  <c r="L234" i="269"/>
  <c r="BK232" i="269"/>
  <c r="BH221" i="269"/>
  <c r="AD186" i="269"/>
  <c r="AS237" i="269"/>
  <c r="AD202" i="269"/>
  <c r="AV220" i="269"/>
  <c r="AI237" i="269"/>
  <c r="G236" i="269"/>
  <c r="AK206" i="269"/>
  <c r="AT177" i="269"/>
  <c r="P208" i="269"/>
  <c r="H125" i="270"/>
  <c r="H208" i="270" s="1"/>
  <c r="O33" i="270"/>
  <c r="O116" i="270"/>
  <c r="BG181" i="269"/>
  <c r="BJ192" i="269"/>
  <c r="I136" i="270"/>
  <c r="W178" i="269"/>
  <c r="D143" i="270"/>
  <c r="M183" i="269"/>
  <c r="F127" i="270"/>
  <c r="AT200" i="269"/>
  <c r="L224" i="269"/>
  <c r="I58" i="270"/>
  <c r="BJ242" i="269"/>
  <c r="AA226" i="269"/>
  <c r="BF191" i="269"/>
  <c r="AY230" i="269"/>
  <c r="E137" i="270"/>
  <c r="L176" i="269"/>
  <c r="AK201" i="269"/>
  <c r="BB207" i="269"/>
  <c r="O228" i="269"/>
  <c r="L62" i="270"/>
  <c r="T190" i="269"/>
  <c r="AJ221" i="269"/>
  <c r="BK187" i="269"/>
  <c r="AZ196" i="269"/>
  <c r="AI232" i="269"/>
  <c r="W221" i="269"/>
  <c r="S212" i="269"/>
  <c r="AX223" i="269"/>
  <c r="AH207" i="269"/>
  <c r="Q176" i="269"/>
  <c r="T214" i="269"/>
  <c r="R42" i="220"/>
  <c r="AR224" i="269"/>
  <c r="P179" i="269"/>
  <c r="V196" i="269"/>
  <c r="N113" i="270"/>
  <c r="N196" i="270" s="1"/>
  <c r="BL177" i="269"/>
  <c r="Q225" i="269"/>
  <c r="N59" i="270"/>
  <c r="N225" i="270" s="1"/>
  <c r="F121" i="270"/>
  <c r="F204" i="270" s="1"/>
  <c r="N204" i="269"/>
  <c r="BA226" i="269"/>
  <c r="AF196" i="269"/>
  <c r="L249" i="270"/>
  <c r="AI214" i="269"/>
  <c r="AG219" i="269"/>
  <c r="AM225" i="269"/>
  <c r="BA210" i="269"/>
  <c r="AF233" i="269"/>
  <c r="AZ182" i="269"/>
  <c r="M141" i="270"/>
  <c r="AT214" i="269"/>
  <c r="AU199" i="269"/>
  <c r="BA218" i="269"/>
  <c r="I122" i="270"/>
  <c r="I205" i="270" s="1"/>
  <c r="Q205" i="269"/>
  <c r="AN205" i="269"/>
  <c r="BC180" i="269"/>
  <c r="BD218" i="269"/>
  <c r="V206" i="269"/>
  <c r="N123" i="270"/>
  <c r="N206" i="270" s="1"/>
  <c r="AH190" i="269"/>
  <c r="U222" i="269"/>
  <c r="BL179" i="269"/>
  <c r="AK193" i="269"/>
  <c r="AH232" i="269"/>
  <c r="AQ198" i="269"/>
  <c r="G217" i="269"/>
  <c r="D51" i="270"/>
  <c r="AR179" i="269"/>
  <c r="G64" i="270"/>
  <c r="J230" i="269"/>
  <c r="AK229" i="269"/>
  <c r="AR220" i="269"/>
  <c r="G222" i="269"/>
  <c r="D56" i="270"/>
  <c r="BB230" i="269"/>
  <c r="AE208" i="269"/>
  <c r="BB218" i="269"/>
  <c r="AT212" i="269"/>
  <c r="BE202" i="269"/>
  <c r="AQ240" i="269"/>
  <c r="Y223" i="269"/>
  <c r="BC197" i="269"/>
  <c r="BA224" i="269"/>
  <c r="AO227" i="269"/>
  <c r="AK227" i="269"/>
  <c r="AD212" i="269"/>
  <c r="AS192" i="269"/>
  <c r="AM187" i="269"/>
  <c r="AU219" i="269"/>
  <c r="AF189" i="269"/>
  <c r="G173" i="269"/>
  <c r="K196" i="269"/>
  <c r="BH200" i="269"/>
  <c r="L205" i="269"/>
  <c r="D122" i="270"/>
  <c r="D205" i="270" s="1"/>
  <c r="K190" i="269"/>
  <c r="S239" i="269"/>
  <c r="AT219" i="269"/>
  <c r="E143" i="270"/>
  <c r="BB199" i="269"/>
  <c r="AE200" i="269"/>
  <c r="AQ230" i="269"/>
  <c r="AZ204" i="269"/>
  <c r="W194" i="269"/>
  <c r="AO195" i="269"/>
  <c r="BI237" i="269"/>
  <c r="K233" i="269"/>
  <c r="AU178" i="269"/>
  <c r="W196" i="269"/>
  <c r="T194" i="269"/>
  <c r="AL206" i="269"/>
  <c r="H143" i="270"/>
  <c r="O187" i="269"/>
  <c r="BL198" i="269"/>
  <c r="Z211" i="269"/>
  <c r="BD180" i="269"/>
  <c r="BD207" i="269"/>
  <c r="AS225" i="269"/>
  <c r="K126" i="270"/>
  <c r="K209" i="270" s="1"/>
  <c r="S209" i="269"/>
  <c r="Q182" i="269"/>
  <c r="BH203" i="269"/>
  <c r="BF240" i="269"/>
  <c r="U186" i="269"/>
  <c r="AX191" i="269"/>
  <c r="BI216" i="269"/>
  <c r="AA185" i="269"/>
  <c r="E157" i="270"/>
  <c r="AF238" i="269"/>
  <c r="BL226" i="269"/>
  <c r="N246" i="270"/>
  <c r="O190" i="269"/>
  <c r="AW183" i="269"/>
  <c r="I200" i="269"/>
  <c r="AI174" i="269"/>
  <c r="M63" i="270"/>
  <c r="P229" i="269"/>
  <c r="BD206" i="269"/>
  <c r="D125" i="270"/>
  <c r="D208" i="270" s="1"/>
  <c r="L208" i="269"/>
  <c r="BE234" i="269"/>
  <c r="AP179" i="269"/>
  <c r="AV227" i="269"/>
  <c r="O101" i="270"/>
  <c r="O18" i="270"/>
  <c r="AR218" i="269"/>
  <c r="AZ239" i="269"/>
  <c r="J191" i="269"/>
  <c r="BC204" i="269"/>
  <c r="K139" i="270"/>
  <c r="AP242" i="269"/>
  <c r="U226" i="269"/>
  <c r="G45" i="270"/>
  <c r="J211" i="269"/>
  <c r="AG196" i="269"/>
  <c r="J136" i="270"/>
  <c r="J132" i="270"/>
  <c r="T185" i="269"/>
  <c r="AF216" i="269"/>
  <c r="BF187" i="269"/>
  <c r="AK223" i="269"/>
  <c r="N131" i="270"/>
  <c r="O42" i="270"/>
  <c r="O125" i="270"/>
  <c r="Z222" i="269"/>
  <c r="AO173" i="269"/>
  <c r="BC186" i="269"/>
  <c r="AQ214" i="269"/>
  <c r="V176" i="269"/>
  <c r="T227" i="269"/>
  <c r="O193" i="269"/>
  <c r="AN200" i="269"/>
  <c r="BM196" i="269"/>
  <c r="Y209" i="269"/>
  <c r="K59" i="270"/>
  <c r="N225" i="269"/>
  <c r="AF241" i="269"/>
  <c r="G174" i="269"/>
  <c r="AV235" i="269"/>
  <c r="AV231" i="269"/>
  <c r="Q233" i="269"/>
  <c r="AY242" i="269"/>
  <c r="H244" i="270"/>
  <c r="AB194" i="269"/>
  <c r="U232" i="269"/>
  <c r="J205" i="269"/>
  <c r="H245" i="270"/>
  <c r="X214" i="269"/>
  <c r="AS239" i="269"/>
  <c r="K140" i="270"/>
  <c r="L221" i="269"/>
  <c r="I55" i="270"/>
  <c r="AY181" i="269"/>
  <c r="R191" i="269"/>
  <c r="AU189" i="269"/>
  <c r="AL186" i="269"/>
  <c r="N119" i="270"/>
  <c r="N202" i="270" s="1"/>
  <c r="V202" i="269"/>
  <c r="AN221" i="269"/>
  <c r="AE236" i="269"/>
  <c r="BC225" i="269"/>
  <c r="AM177" i="269"/>
  <c r="L44" i="270"/>
  <c r="O210" i="269"/>
  <c r="H153" i="270"/>
  <c r="AN236" i="269"/>
  <c r="AD218" i="269"/>
  <c r="O152" i="270"/>
  <c r="O69" i="270"/>
  <c r="O213" i="269"/>
  <c r="L47" i="270"/>
  <c r="W200" i="269"/>
  <c r="A349" i="272"/>
  <c r="O29" i="270"/>
  <c r="O112" i="270"/>
  <c r="A372" i="272"/>
  <c r="A399" i="272"/>
  <c r="BD208" i="269"/>
  <c r="BB240" i="269"/>
  <c r="T188" i="269"/>
  <c r="L154" i="270"/>
  <c r="AN228" i="269"/>
  <c r="T232" i="269"/>
  <c r="T206" i="269"/>
  <c r="L123" i="270"/>
  <c r="L206" i="270" s="1"/>
  <c r="L143" i="270"/>
  <c r="H184" i="269"/>
  <c r="M190" i="269"/>
  <c r="R240" i="269"/>
  <c r="N74" i="270"/>
  <c r="AV181" i="269"/>
  <c r="BA173" i="269"/>
  <c r="W202" i="269"/>
  <c r="AP207" i="269"/>
  <c r="K63" i="270"/>
  <c r="K229" i="270" s="1"/>
  <c r="N229" i="269"/>
  <c r="BD225" i="269"/>
  <c r="X233" i="269"/>
  <c r="AK192" i="269"/>
  <c r="N179" i="269"/>
  <c r="BG202" i="269"/>
  <c r="AJ196" i="269"/>
  <c r="BK188" i="269"/>
  <c r="AA242" i="269"/>
  <c r="BL225" i="269"/>
  <c r="W207" i="269"/>
  <c r="BL233" i="269"/>
  <c r="BA207" i="269"/>
  <c r="AE201" i="269"/>
  <c r="AH229" i="269"/>
  <c r="AK211" i="269"/>
  <c r="T213" i="269"/>
  <c r="AW176" i="269"/>
  <c r="D59" i="270"/>
  <c r="G225" i="269"/>
  <c r="H156" i="270"/>
  <c r="S194" i="269"/>
  <c r="F139" i="270"/>
  <c r="BE179" i="269"/>
  <c r="L207" i="269"/>
  <c r="D124" i="270"/>
  <c r="D207" i="270" s="1"/>
  <c r="BM201" i="269"/>
  <c r="AI182" i="269"/>
  <c r="M199" i="269"/>
  <c r="E116" i="270"/>
  <c r="E199" i="270" s="1"/>
  <c r="AJ198" i="269"/>
  <c r="P218" i="269"/>
  <c r="M52" i="270"/>
  <c r="AF182" i="269"/>
  <c r="M246" i="270"/>
  <c r="T182" i="269"/>
  <c r="AF197" i="269"/>
  <c r="V215" i="269"/>
  <c r="N53" i="270"/>
  <c r="Q219" i="269"/>
  <c r="AZ240" i="269"/>
  <c r="AR180" i="269"/>
  <c r="AI238" i="269"/>
  <c r="BM187" i="269"/>
  <c r="S192" i="269"/>
  <c r="AK224" i="269"/>
  <c r="O151" i="270"/>
  <c r="O68" i="270"/>
  <c r="AO183" i="269"/>
  <c r="O186" i="269"/>
  <c r="AC199" i="269"/>
  <c r="P209" i="269"/>
  <c r="H126" i="270"/>
  <c r="H209" i="270" s="1"/>
  <c r="AG228" i="269"/>
  <c r="AW212" i="269"/>
  <c r="BK210" i="269"/>
  <c r="N143" i="270"/>
  <c r="X196" i="269"/>
  <c r="M227" i="269"/>
  <c r="J61" i="270"/>
  <c r="AO231" i="269"/>
  <c r="AO235" i="269"/>
  <c r="AA192" i="269"/>
  <c r="BD236" i="269"/>
  <c r="N144" i="270"/>
  <c r="AN194" i="269"/>
  <c r="AY218" i="269"/>
  <c r="AF211" i="269"/>
  <c r="I213" i="269"/>
  <c r="F47" i="270"/>
  <c r="K180" i="269"/>
  <c r="Z196" i="269"/>
  <c r="AO215" i="269"/>
  <c r="BE176" i="269"/>
  <c r="R212" i="269"/>
  <c r="L190" i="269"/>
  <c r="AB212" i="269"/>
  <c r="I51" i="270"/>
  <c r="L217" i="269"/>
  <c r="AJ242" i="269"/>
  <c r="D154" i="270"/>
  <c r="AW233" i="269"/>
  <c r="AU204" i="269"/>
  <c r="J113" i="270"/>
  <c r="J196" i="270" s="1"/>
  <c r="R196" i="269"/>
  <c r="K129" i="270"/>
  <c r="K175" i="269"/>
  <c r="N159" i="270"/>
  <c r="AP196" i="269"/>
  <c r="L214" i="269"/>
  <c r="I48" i="270"/>
  <c r="I214" i="270" s="1"/>
  <c r="J196" i="269"/>
  <c r="BE192" i="269"/>
  <c r="I46" i="270"/>
  <c r="L212" i="269"/>
  <c r="AF218" i="269"/>
  <c r="AJ217" i="269"/>
  <c r="AE239" i="269"/>
  <c r="AT223" i="269"/>
  <c r="BD224" i="269"/>
  <c r="H205" i="269"/>
  <c r="AQ220" i="269"/>
  <c r="AV190" i="269"/>
  <c r="AU200" i="269"/>
  <c r="AF198" i="269"/>
  <c r="BE206" i="269"/>
  <c r="AQ177" i="269"/>
  <c r="BM176" i="269"/>
  <c r="AR235" i="269"/>
  <c r="AR231" i="269"/>
  <c r="T236" i="269"/>
  <c r="N70" i="270"/>
  <c r="AV178" i="269"/>
  <c r="AO213" i="269"/>
  <c r="BK225" i="269"/>
  <c r="V216" i="269"/>
  <c r="BD192" i="269"/>
  <c r="AS213" i="269"/>
  <c r="H155" i="270"/>
  <c r="N176" i="269"/>
  <c r="X239" i="269"/>
  <c r="G249" i="270"/>
  <c r="P202" i="269"/>
  <c r="H119" i="270"/>
  <c r="H202" i="270" s="1"/>
  <c r="G130" i="270"/>
  <c r="G179" i="269"/>
  <c r="O110" i="270"/>
  <c r="A157" i="272"/>
  <c r="O27" i="270"/>
  <c r="BF202" i="269"/>
  <c r="E144" i="270"/>
  <c r="BL183" i="269"/>
  <c r="BC208" i="269"/>
  <c r="BJ201" i="269"/>
  <c r="AI198" i="269"/>
  <c r="E248" i="270"/>
  <c r="BM200" i="269"/>
  <c r="T177" i="269"/>
  <c r="AN222" i="269"/>
  <c r="Y231" i="269"/>
  <c r="Y235" i="269"/>
  <c r="AN209" i="269"/>
  <c r="AA227" i="269"/>
  <c r="AF242" i="269"/>
  <c r="Z226" i="269"/>
  <c r="X211" i="269"/>
  <c r="AW190" i="269"/>
  <c r="L183" i="269"/>
  <c r="Q238" i="269"/>
  <c r="M72" i="270"/>
  <c r="M238" i="270" s="1"/>
  <c r="N44" i="270"/>
  <c r="Q210" i="269"/>
  <c r="S187" i="269"/>
  <c r="AX178" i="269"/>
  <c r="BM191" i="269"/>
  <c r="N178" i="269"/>
  <c r="AI233" i="269"/>
  <c r="AU196" i="269"/>
  <c r="U219" i="269"/>
  <c r="BA193" i="269"/>
  <c r="M193" i="269"/>
  <c r="U200" i="269"/>
  <c r="M117" i="270"/>
  <c r="M200" i="270" s="1"/>
  <c r="Z186" i="269"/>
  <c r="BH193" i="269"/>
  <c r="BF199" i="269"/>
  <c r="AW178" i="269"/>
  <c r="P184" i="269"/>
  <c r="AM197" i="269"/>
  <c r="AI239" i="269"/>
  <c r="AW218" i="269"/>
  <c r="AC215" i="269"/>
  <c r="J208" i="269"/>
  <c r="I233" i="269"/>
  <c r="AH239" i="269"/>
  <c r="P181" i="269"/>
  <c r="Q173" i="269"/>
  <c r="S240" i="269"/>
  <c r="AA234" i="269"/>
  <c r="AH208" i="269"/>
  <c r="AA237" i="269"/>
  <c r="I121" i="270"/>
  <c r="I204" i="270" s="1"/>
  <c r="Q204" i="269"/>
  <c r="BB214" i="269"/>
  <c r="AV199" i="269"/>
  <c r="AD213" i="269"/>
  <c r="AG234" i="269"/>
  <c r="R213" i="269"/>
  <c r="BC185" i="269"/>
  <c r="AF208" i="269"/>
  <c r="K242" i="269"/>
  <c r="G76" i="270"/>
  <c r="BE232" i="269"/>
  <c r="AV234" i="269"/>
  <c r="I249" i="270"/>
  <c r="AV217" i="269"/>
  <c r="BM217" i="269"/>
  <c r="V226" i="269"/>
  <c r="BF205" i="269"/>
  <c r="AC213" i="269"/>
  <c r="I248" i="270"/>
  <c r="Q34" i="220"/>
  <c r="BE185" i="269"/>
  <c r="K185" i="269"/>
  <c r="AT195" i="269"/>
  <c r="L218" i="269"/>
  <c r="I52" i="270"/>
  <c r="I218" i="270" s="1"/>
  <c r="BG187" i="269"/>
  <c r="M195" i="269"/>
  <c r="E112" i="270"/>
  <c r="E195" i="270" s="1"/>
  <c r="R211" i="269"/>
  <c r="K245" i="270"/>
  <c r="K142" i="270"/>
  <c r="Y212" i="269"/>
  <c r="U175" i="269"/>
  <c r="X222" i="269"/>
  <c r="AI217" i="269"/>
  <c r="AI225" i="269"/>
  <c r="F141" i="270"/>
  <c r="AZ184" i="269"/>
  <c r="K186" i="269"/>
  <c r="AY193" i="269"/>
  <c r="Z199" i="269"/>
  <c r="BA242" i="269"/>
  <c r="J118" i="270"/>
  <c r="J201" i="270" s="1"/>
  <c r="R201" i="269"/>
  <c r="BL240" i="269"/>
  <c r="AK218" i="269"/>
  <c r="AG216" i="269"/>
  <c r="BG232" i="269"/>
  <c r="AG202" i="269"/>
  <c r="BK217" i="269"/>
  <c r="BE187" i="269"/>
  <c r="AY184" i="269"/>
  <c r="G127" i="270"/>
  <c r="BK189" i="269"/>
  <c r="BB196" i="269"/>
  <c r="AH177" i="269"/>
  <c r="L225" i="269"/>
  <c r="I59" i="270"/>
  <c r="I114" i="270"/>
  <c r="I197" i="270" s="1"/>
  <c r="Q197" i="269"/>
  <c r="M229" i="269"/>
  <c r="J63" i="270"/>
  <c r="U240" i="269"/>
  <c r="AR216" i="269"/>
  <c r="BA196" i="269"/>
  <c r="M232" i="269"/>
  <c r="X184" i="269"/>
  <c r="AT174" i="269"/>
  <c r="BH236" i="269"/>
  <c r="T239" i="269"/>
  <c r="AX227" i="269"/>
  <c r="G198" i="269"/>
  <c r="Y222" i="269"/>
  <c r="AP173" i="269"/>
  <c r="W186" i="269"/>
  <c r="BJ224" i="269"/>
  <c r="BF216" i="269"/>
  <c r="BB236" i="269"/>
  <c r="AC174" i="269"/>
  <c r="AH216" i="269"/>
  <c r="U182" i="269"/>
  <c r="AL197" i="269"/>
  <c r="BK229" i="269"/>
  <c r="AK240" i="269"/>
  <c r="AS236" i="269"/>
  <c r="BH190" i="269"/>
  <c r="AR213" i="269"/>
  <c r="AK232" i="269"/>
  <c r="U188" i="269"/>
  <c r="K183" i="269"/>
  <c r="AY178" i="269"/>
  <c r="Z183" i="269"/>
  <c r="AN182" i="269"/>
  <c r="AZ231" i="269"/>
  <c r="AZ235" i="269"/>
  <c r="AN230" i="269"/>
  <c r="AS228" i="269"/>
  <c r="AI241" i="269"/>
  <c r="AN173" i="269"/>
  <c r="BI173" i="269"/>
  <c r="AM190" i="269"/>
  <c r="K115" i="270"/>
  <c r="K198" i="270" s="1"/>
  <c r="S198" i="269"/>
  <c r="AF229" i="269"/>
  <c r="BJ205" i="269"/>
  <c r="AB219" i="269"/>
  <c r="Q33" i="220"/>
  <c r="W234" i="269"/>
  <c r="AY176" i="269"/>
  <c r="AY213" i="269"/>
  <c r="K217" i="269"/>
  <c r="H51" i="270"/>
  <c r="H217" i="270" s="1"/>
  <c r="L189" i="269"/>
  <c r="AD176" i="269"/>
  <c r="AJ181" i="269"/>
  <c r="BM215" i="269"/>
  <c r="T180" i="269"/>
  <c r="K159" i="270"/>
  <c r="V222" i="269"/>
  <c r="N72" i="270"/>
  <c r="R238" i="269"/>
  <c r="BA177" i="269"/>
  <c r="S197" i="269"/>
  <c r="K114" i="270"/>
  <c r="K197" i="270" s="1"/>
  <c r="L129" i="270"/>
  <c r="BJ227" i="269"/>
  <c r="G191" i="269"/>
  <c r="M187" i="269"/>
  <c r="AM198" i="269"/>
  <c r="AY210" i="269"/>
  <c r="BA222" i="269"/>
  <c r="AX225" i="269"/>
  <c r="S234" i="269"/>
  <c r="AQ203" i="269"/>
  <c r="BL213" i="269"/>
  <c r="R188" i="269"/>
  <c r="BI194" i="269"/>
  <c r="X187" i="269"/>
  <c r="BK183" i="269"/>
  <c r="T219" i="269"/>
  <c r="BH242" i="269"/>
  <c r="I212" i="269"/>
  <c r="F46" i="270"/>
  <c r="N193" i="269"/>
  <c r="M192" i="269"/>
  <c r="AJ225" i="269"/>
  <c r="U205" i="269"/>
  <c r="M122" i="270"/>
  <c r="M205" i="270" s="1"/>
  <c r="S174" i="269"/>
  <c r="BD219" i="269"/>
  <c r="W222" i="269"/>
  <c r="AR230" i="269"/>
  <c r="P216" i="269"/>
  <c r="M50" i="270"/>
  <c r="R44" i="220"/>
  <c r="AC180" i="269"/>
  <c r="BK238" i="269"/>
  <c r="L192" i="269"/>
  <c r="AU241" i="269"/>
  <c r="S215" i="269"/>
  <c r="BC193" i="269"/>
  <c r="AX238" i="269"/>
  <c r="X213" i="269"/>
  <c r="AF234" i="269"/>
  <c r="AZ224" i="269"/>
  <c r="AQ215" i="269"/>
  <c r="AH235" i="269"/>
  <c r="AH231" i="269"/>
  <c r="BG188" i="269"/>
  <c r="T173" i="269"/>
  <c r="AR173" i="269"/>
  <c r="G128" i="270"/>
  <c r="Q193" i="269"/>
  <c r="I184" i="269"/>
  <c r="AJ223" i="269"/>
  <c r="AQ211" i="269"/>
  <c r="K127" i="270"/>
  <c r="AI219" i="269"/>
  <c r="U236" i="269"/>
  <c r="K226" i="269"/>
  <c r="H60" i="270"/>
  <c r="AP211" i="269"/>
  <c r="AW192" i="269"/>
  <c r="BM180" i="269"/>
  <c r="AS223" i="269"/>
  <c r="AJ204" i="269"/>
  <c r="K208" i="269"/>
  <c r="AS182" i="269"/>
  <c r="AU240" i="269"/>
  <c r="O194" i="269"/>
  <c r="AJ231" i="269"/>
  <c r="AJ235" i="269"/>
  <c r="I62" i="270"/>
  <c r="L228" i="269"/>
  <c r="T215" i="269"/>
  <c r="H204" i="269"/>
  <c r="J73" i="270"/>
  <c r="N239" i="269"/>
  <c r="AC226" i="269"/>
  <c r="T217" i="269"/>
  <c r="BE210" i="269"/>
  <c r="V213" i="269"/>
  <c r="O117" i="270"/>
  <c r="O34" i="270"/>
  <c r="J185" i="269"/>
  <c r="AH175" i="269"/>
  <c r="F138" i="270"/>
  <c r="AD208" i="269"/>
  <c r="N141" i="270"/>
  <c r="AA235" i="269"/>
  <c r="AA231" i="269"/>
  <c r="BH211" i="269"/>
  <c r="AD209" i="269"/>
  <c r="BK221" i="269"/>
  <c r="AX240" i="269"/>
  <c r="AY208" i="269"/>
  <c r="AW208" i="269"/>
  <c r="AK190" i="269"/>
  <c r="BI239" i="269"/>
  <c r="BG229" i="269"/>
  <c r="BA241" i="269"/>
  <c r="T191" i="269"/>
  <c r="H194" i="269"/>
  <c r="BB229" i="269"/>
  <c r="BG236" i="269"/>
  <c r="AM176" i="269"/>
  <c r="P233" i="269"/>
  <c r="AT222" i="269"/>
  <c r="Z173" i="269"/>
  <c r="AO242" i="269"/>
  <c r="AT227" i="269"/>
  <c r="AQ174" i="269"/>
  <c r="AR229" i="269"/>
  <c r="AV209" i="269"/>
  <c r="U216" i="269"/>
  <c r="H249" i="270"/>
  <c r="K143" i="270"/>
  <c r="V203" i="269"/>
  <c r="N120" i="270"/>
  <c r="N203" i="270" s="1"/>
  <c r="AN215" i="269"/>
  <c r="AY232" i="269"/>
  <c r="AZ198" i="269"/>
  <c r="AH184" i="269"/>
  <c r="AW219" i="269"/>
  <c r="AZ222" i="269"/>
  <c r="G187" i="269"/>
  <c r="AJ216" i="269"/>
  <c r="AJ201" i="269"/>
  <c r="J250" i="270"/>
  <c r="N138" i="270"/>
  <c r="AX177" i="269"/>
  <c r="G154" i="270"/>
  <c r="X189" i="269"/>
  <c r="H175" i="269"/>
  <c r="AC242" i="269"/>
  <c r="K131" i="270"/>
  <c r="BB173" i="269"/>
  <c r="AC227" i="269"/>
  <c r="V189" i="269"/>
  <c r="AN187" i="269"/>
  <c r="AC229" i="269"/>
  <c r="BC224" i="269"/>
  <c r="BB192" i="269"/>
  <c r="T186" i="269"/>
  <c r="AA212" i="269"/>
  <c r="AE207" i="269"/>
  <c r="M145" i="270"/>
  <c r="P220" i="269"/>
  <c r="M54" i="270"/>
  <c r="BF208" i="269"/>
  <c r="X234" i="269"/>
  <c r="J173" i="269"/>
  <c r="AZ211" i="269"/>
  <c r="BB242" i="269"/>
  <c r="BM227" i="269"/>
  <c r="AX206" i="269"/>
  <c r="AI220" i="269"/>
  <c r="BJ184" i="269"/>
  <c r="AS177" i="269"/>
  <c r="S230" i="269"/>
  <c r="AM196" i="269"/>
  <c r="AT242" i="269"/>
  <c r="AO216" i="269"/>
  <c r="G491" i="272"/>
  <c r="U194" i="269"/>
  <c r="AU209" i="269"/>
  <c r="AL182" i="269"/>
  <c r="AW232" i="269"/>
  <c r="AN174" i="269"/>
  <c r="O124" i="270"/>
  <c r="O41" i="270"/>
  <c r="AA216" i="269"/>
  <c r="BA229" i="269"/>
  <c r="BH230" i="269"/>
  <c r="T229" i="269"/>
  <c r="I74" i="270"/>
  <c r="M240" i="269"/>
  <c r="AS240" i="269"/>
  <c r="AV176" i="269"/>
  <c r="E249" i="270"/>
  <c r="AA225" i="269"/>
  <c r="AT204" i="269"/>
  <c r="E136" i="270"/>
  <c r="K64" i="270"/>
  <c r="N230" i="269"/>
  <c r="Y201" i="269"/>
  <c r="E491" i="272"/>
  <c r="AJ186" i="269"/>
  <c r="AO196" i="269"/>
  <c r="AC222" i="269"/>
  <c r="S173" i="269"/>
  <c r="AG179" i="269"/>
  <c r="I174" i="269"/>
  <c r="AQ208" i="269"/>
  <c r="AD192" i="269"/>
  <c r="AC240" i="269"/>
  <c r="V219" i="269"/>
  <c r="AR204" i="269"/>
  <c r="D153" i="270"/>
  <c r="AM227" i="269"/>
  <c r="BK175" i="269"/>
  <c r="BG221" i="269"/>
  <c r="BE180" i="269"/>
  <c r="AP205" i="269"/>
  <c r="AX208" i="269"/>
  <c r="AE203" i="269"/>
  <c r="AE240" i="269"/>
  <c r="H236" i="269"/>
  <c r="G207" i="269"/>
  <c r="E121" i="270"/>
  <c r="E204" i="270" s="1"/>
  <c r="M204" i="269"/>
  <c r="BH181" i="269"/>
  <c r="F249" i="270"/>
  <c r="Z236" i="269"/>
  <c r="X212" i="269"/>
  <c r="L63" i="270"/>
  <c r="O229" i="269"/>
  <c r="Y211" i="269"/>
  <c r="BM241" i="269"/>
  <c r="Z185" i="269"/>
  <c r="V210" i="269"/>
  <c r="T230" i="269"/>
  <c r="K61" i="270"/>
  <c r="N227" i="269"/>
  <c r="BJ219" i="269"/>
  <c r="M60" i="270"/>
  <c r="P226" i="269"/>
  <c r="L244" i="270"/>
  <c r="O199" i="269"/>
  <c r="G116" i="270"/>
  <c r="G199" i="270" s="1"/>
  <c r="AP191" i="269"/>
  <c r="F73" i="270"/>
  <c r="F239" i="270" s="1"/>
  <c r="J239" i="269"/>
  <c r="Y178" i="269"/>
  <c r="AX224" i="269"/>
  <c r="AD178" i="269"/>
  <c r="AW230" i="269"/>
  <c r="D63" i="270"/>
  <c r="D229" i="270" s="1"/>
  <c r="G229" i="269"/>
  <c r="BM233" i="269"/>
  <c r="V241" i="269"/>
  <c r="BJ186" i="269"/>
  <c r="G232" i="269"/>
  <c r="BB228" i="269"/>
  <c r="BM189" i="269"/>
  <c r="O12" i="270"/>
  <c r="O95" i="270"/>
  <c r="A298" i="272"/>
  <c r="AN193" i="269"/>
  <c r="AF215" i="269"/>
  <c r="AR221" i="269"/>
  <c r="D62" i="270"/>
  <c r="G228" i="269"/>
  <c r="BD176" i="269"/>
  <c r="AO223" i="269"/>
  <c r="J242" i="269"/>
  <c r="F76" i="270"/>
  <c r="BC240" i="269"/>
  <c r="BJ233" i="269"/>
  <c r="BG189" i="269"/>
  <c r="AK214" i="269"/>
  <c r="AK187" i="269"/>
  <c r="AZ214" i="269"/>
  <c r="AF201" i="269"/>
  <c r="K135" i="270"/>
  <c r="AO194" i="269"/>
  <c r="K188" i="269"/>
  <c r="BC183" i="269"/>
  <c r="BC222" i="269"/>
  <c r="Y203" i="269"/>
  <c r="U209" i="269"/>
  <c r="M126" i="270"/>
  <c r="M209" i="270" s="1"/>
  <c r="F157" i="270"/>
  <c r="G50" i="270"/>
  <c r="J216" i="269"/>
  <c r="F144" i="270"/>
  <c r="S188" i="269"/>
  <c r="J120" i="270"/>
  <c r="J203" i="270" s="1"/>
  <c r="R203" i="269"/>
  <c r="AT228" i="269"/>
  <c r="J62" i="270"/>
  <c r="M228" i="269"/>
  <c r="AL240" i="269"/>
  <c r="AM199" i="269"/>
  <c r="BJ223" i="269"/>
  <c r="AR214" i="269"/>
  <c r="AW181" i="269"/>
  <c r="AX210" i="269"/>
  <c r="AA217" i="269"/>
  <c r="BA176" i="269"/>
  <c r="V223" i="269"/>
  <c r="I45" i="270"/>
  <c r="L211" i="269"/>
  <c r="AE184" i="269"/>
  <c r="AL185" i="269"/>
  <c r="W174" i="269"/>
  <c r="L250" i="270"/>
  <c r="BF201" i="269"/>
  <c r="AH186" i="269"/>
  <c r="BB237" i="269"/>
  <c r="AW204" i="269"/>
  <c r="P491" i="272"/>
  <c r="P492" i="272"/>
  <c r="C491" i="272"/>
  <c r="BA240" i="269"/>
  <c r="BB189" i="269"/>
  <c r="J47" i="270"/>
  <c r="M213" i="269"/>
  <c r="S232" i="269"/>
  <c r="BJ207" i="269"/>
  <c r="AL205" i="269"/>
  <c r="J144" i="270"/>
  <c r="J203" i="269"/>
  <c r="F55" i="270"/>
  <c r="I221" i="269"/>
  <c r="BB211" i="269"/>
  <c r="S175" i="269"/>
  <c r="W198" i="269"/>
  <c r="W195" i="269"/>
  <c r="G44" i="270"/>
  <c r="J210" i="269"/>
  <c r="BB224" i="269"/>
  <c r="AX236" i="269"/>
  <c r="T234" i="269"/>
  <c r="S229" i="269"/>
  <c r="AN220" i="269"/>
  <c r="AA203" i="269"/>
  <c r="BK178" i="269"/>
  <c r="BI207" i="269"/>
  <c r="BB222" i="269"/>
  <c r="AY212" i="269"/>
  <c r="X183" i="269"/>
  <c r="AV219" i="269"/>
  <c r="AN240" i="269"/>
  <c r="I127" i="270"/>
  <c r="BG228" i="269"/>
  <c r="I194" i="269"/>
  <c r="BD210" i="269"/>
  <c r="AY217" i="269"/>
  <c r="W176" i="269"/>
  <c r="D71" i="270"/>
  <c r="H237" i="269"/>
  <c r="BE195" i="269"/>
  <c r="AC218" i="269"/>
  <c r="AH200" i="269"/>
  <c r="AF190" i="269"/>
  <c r="AD220" i="269"/>
  <c r="AR187" i="269"/>
  <c r="BB174" i="269"/>
  <c r="M217" i="269"/>
  <c r="J51" i="270"/>
  <c r="J217" i="270" s="1"/>
  <c r="X174" i="269"/>
  <c r="AL177" i="269"/>
  <c r="G141" i="270"/>
  <c r="BD198" i="269"/>
  <c r="Y213" i="269"/>
  <c r="AE221" i="269"/>
  <c r="AT199" i="269"/>
  <c r="N118" i="270"/>
  <c r="N201" i="270" s="1"/>
  <c r="V201" i="269"/>
  <c r="K128" i="270"/>
  <c r="AD207" i="269"/>
  <c r="U212" i="269"/>
  <c r="AM219" i="269"/>
  <c r="M58" i="270"/>
  <c r="P224" i="269"/>
  <c r="AQ179" i="269"/>
  <c r="BM174" i="269"/>
  <c r="AG237" i="269"/>
  <c r="T218" i="269"/>
  <c r="BC182" i="269"/>
  <c r="AV202" i="269"/>
  <c r="BF196" i="269"/>
  <c r="AA223" i="269"/>
  <c r="BH195" i="269"/>
  <c r="BH217" i="269"/>
  <c r="AV210" i="269"/>
  <c r="J249" i="270"/>
  <c r="O90" i="270"/>
  <c r="A205" i="272"/>
  <c r="O7" i="270"/>
  <c r="AL174" i="269"/>
  <c r="J200" i="269"/>
  <c r="AC175" i="269"/>
  <c r="AC236" i="269"/>
  <c r="BM186" i="269"/>
  <c r="AW174" i="269"/>
  <c r="BM210" i="269"/>
  <c r="T237" i="269"/>
  <c r="AF195" i="269"/>
  <c r="G46" i="270"/>
  <c r="G212" i="270" s="1"/>
  <c r="J212" i="269"/>
  <c r="AR226" i="269"/>
  <c r="D134" i="270"/>
  <c r="D75" i="270"/>
  <c r="H241" i="269"/>
  <c r="AU182" i="269"/>
  <c r="BE174" i="269"/>
  <c r="AW200" i="269"/>
  <c r="AG232" i="269"/>
  <c r="H189" i="269"/>
  <c r="K154" i="270"/>
  <c r="G245" i="270"/>
  <c r="AI213" i="269"/>
  <c r="L231" i="269"/>
  <c r="L235" i="269"/>
  <c r="F69" i="270"/>
  <c r="H129" i="270"/>
  <c r="K144" i="270"/>
  <c r="I138" i="270"/>
  <c r="AK216" i="269"/>
  <c r="AD196" i="269"/>
  <c r="I187" i="269"/>
  <c r="AJ229" i="269"/>
  <c r="O203" i="269"/>
  <c r="G120" i="270"/>
  <c r="G203" i="270" s="1"/>
  <c r="I199" i="269"/>
  <c r="Y186" i="269"/>
  <c r="AO189" i="269"/>
  <c r="AR199" i="269"/>
  <c r="N153" i="270"/>
  <c r="BK208" i="269"/>
  <c r="AG203" i="269"/>
  <c r="AK183" i="269"/>
  <c r="AZ175" i="269"/>
  <c r="AZ215" i="269"/>
  <c r="BG177" i="269"/>
  <c r="O15" i="270"/>
  <c r="O98" i="270"/>
  <c r="L248" i="270"/>
  <c r="BJ241" i="269"/>
  <c r="K195" i="269"/>
  <c r="M56" i="270"/>
  <c r="P222" i="269"/>
  <c r="T192" i="269"/>
  <c r="AB200" i="269"/>
  <c r="AB208" i="269"/>
  <c r="I188" i="269"/>
  <c r="AZ241" i="269"/>
  <c r="T183" i="269"/>
  <c r="N247" i="270"/>
  <c r="AB199" i="269"/>
  <c r="Z238" i="269"/>
  <c r="P182" i="269"/>
  <c r="AC205" i="269"/>
  <c r="AJ218" i="269"/>
  <c r="D249" i="270"/>
  <c r="AV225" i="269"/>
  <c r="D45" i="270"/>
  <c r="G211" i="269"/>
  <c r="T195" i="269"/>
  <c r="L112" i="270"/>
  <c r="L195" i="270" s="1"/>
  <c r="BC181" i="269"/>
  <c r="V229" i="269"/>
  <c r="W219" i="269"/>
  <c r="AH225" i="269"/>
  <c r="AM230" i="269"/>
  <c r="AZ185" i="269"/>
  <c r="N132" i="270"/>
  <c r="BM203" i="269"/>
  <c r="Q185" i="269"/>
  <c r="AT179" i="269"/>
  <c r="L50" i="270"/>
  <c r="O216" i="269"/>
  <c r="I61" i="270"/>
  <c r="I227" i="270" s="1"/>
  <c r="L227" i="269"/>
  <c r="M136" i="270"/>
  <c r="AQ201" i="269"/>
  <c r="R185" i="269"/>
  <c r="M55" i="270"/>
  <c r="P221" i="269"/>
  <c r="BG207" i="269"/>
  <c r="BB226" i="269"/>
  <c r="S178" i="269"/>
  <c r="E127" i="270"/>
  <c r="AC217" i="269"/>
  <c r="AQ225" i="269"/>
  <c r="AB226" i="269"/>
  <c r="AM180" i="269"/>
  <c r="R43" i="220"/>
  <c r="N210" i="269"/>
  <c r="K44" i="270"/>
  <c r="AX189" i="269"/>
  <c r="AB215" i="269"/>
  <c r="W208" i="269"/>
  <c r="BH174" i="269"/>
  <c r="AT241" i="269"/>
  <c r="N137" i="270"/>
  <c r="BA187" i="269"/>
  <c r="AP208" i="269"/>
  <c r="M130" i="270"/>
  <c r="AJ184" i="269"/>
  <c r="AR236" i="269"/>
  <c r="BA237" i="269"/>
  <c r="G186" i="269"/>
  <c r="BF203" i="269"/>
  <c r="BG230" i="269"/>
  <c r="BI211" i="269"/>
  <c r="M64" i="270"/>
  <c r="M230" i="270" s="1"/>
  <c r="P230" i="269"/>
  <c r="O179" i="269"/>
  <c r="AX231" i="269"/>
  <c r="AX235" i="269"/>
  <c r="AO239" i="269"/>
  <c r="AQ196" i="269"/>
  <c r="I141" i="270"/>
  <c r="AR238" i="269"/>
  <c r="Y180" i="269"/>
  <c r="N211" i="269"/>
  <c r="K45" i="270"/>
  <c r="AH198" i="269"/>
  <c r="Q188" i="269"/>
  <c r="D157" i="270"/>
  <c r="AQ229" i="269"/>
  <c r="AQ239" i="269"/>
  <c r="AY238" i="269"/>
  <c r="AB181" i="269"/>
  <c r="T216" i="269"/>
  <c r="N47" i="270"/>
  <c r="N213" i="270" s="1"/>
  <c r="Q213" i="269"/>
  <c r="AA189" i="269"/>
  <c r="AP202" i="269"/>
  <c r="H232" i="269"/>
  <c r="Q174" i="269"/>
  <c r="O201" i="269"/>
  <c r="G118" i="270"/>
  <c r="G201" i="270" s="1"/>
  <c r="BF219" i="269"/>
  <c r="O20" i="270"/>
  <c r="O103" i="270"/>
  <c r="H183" i="269"/>
  <c r="AN211" i="269"/>
  <c r="D152" i="270"/>
  <c r="BG208" i="269"/>
  <c r="R182" i="269"/>
  <c r="G206" i="269"/>
  <c r="BE239" i="269"/>
  <c r="AZ208" i="269"/>
  <c r="AC182" i="269"/>
  <c r="J183" i="269"/>
  <c r="E119" i="270"/>
  <c r="E202" i="270" s="1"/>
  <c r="M202" i="269"/>
  <c r="AT189" i="269"/>
  <c r="H177" i="269"/>
  <c r="AW222" i="269"/>
  <c r="W179" i="269"/>
  <c r="BJ240" i="269"/>
  <c r="AP184" i="269"/>
  <c r="AD239" i="269"/>
  <c r="AZ202" i="269"/>
  <c r="AR212" i="269"/>
  <c r="F54" i="270"/>
  <c r="I220" i="269"/>
  <c r="U190" i="269"/>
  <c r="G121" i="270"/>
  <c r="G204" i="270" s="1"/>
  <c r="O204" i="269"/>
  <c r="AL207" i="269"/>
  <c r="BL217" i="269"/>
  <c r="AH201" i="269"/>
  <c r="AH219" i="269"/>
  <c r="R184" i="269"/>
  <c r="AR215" i="269"/>
  <c r="L242" i="269"/>
  <c r="H76" i="270"/>
  <c r="G142" i="270"/>
  <c r="AX242" i="269"/>
  <c r="BG197" i="269"/>
  <c r="AU181" i="269"/>
  <c r="BH241" i="269"/>
  <c r="L71" i="270"/>
  <c r="P237" i="269"/>
  <c r="AB214" i="269"/>
  <c r="L74" i="270"/>
  <c r="P240" i="269"/>
  <c r="BH194" i="269"/>
  <c r="BA209" i="269"/>
  <c r="L138" i="270"/>
  <c r="K192" i="269"/>
  <c r="X173" i="269"/>
  <c r="K204" i="269"/>
  <c r="AR203" i="269"/>
  <c r="AA184" i="269"/>
  <c r="AH242" i="269"/>
  <c r="AD189" i="269"/>
  <c r="AR211" i="269"/>
  <c r="Z208" i="269"/>
  <c r="V191" i="269"/>
  <c r="AV218" i="269"/>
  <c r="BH180" i="269"/>
  <c r="BC220" i="269"/>
  <c r="AL203" i="269"/>
  <c r="AR206" i="269"/>
  <c r="H199" i="269"/>
  <c r="BD188" i="269"/>
  <c r="AO230" i="269"/>
  <c r="J225" i="269"/>
  <c r="G59" i="270"/>
  <c r="G225" i="270" s="1"/>
  <c r="BA195" i="269"/>
  <c r="AW196" i="269"/>
  <c r="K46" i="270"/>
  <c r="N212" i="269"/>
  <c r="AB204" i="269"/>
  <c r="O43" i="270"/>
  <c r="O126" i="270"/>
  <c r="AK178" i="269"/>
  <c r="L195" i="269"/>
  <c r="D112" i="270"/>
  <c r="D195" i="270" s="1"/>
  <c r="AT186" i="269"/>
  <c r="BL222" i="269"/>
  <c r="V192" i="269"/>
  <c r="AJ206" i="269"/>
  <c r="BD173" i="269"/>
  <c r="X232" i="269"/>
  <c r="M133" i="270"/>
  <c r="AN196" i="269"/>
  <c r="R200" i="269"/>
  <c r="J117" i="270"/>
  <c r="J200" i="270" s="1"/>
  <c r="AZ213" i="269"/>
  <c r="BE222" i="269"/>
  <c r="AX195" i="269"/>
  <c r="BE227" i="269"/>
  <c r="I142" i="270"/>
  <c r="E141" i="270"/>
  <c r="K134" i="270"/>
  <c r="BL191" i="269"/>
  <c r="U230" i="269"/>
  <c r="R173" i="269"/>
  <c r="AD183" i="269"/>
  <c r="O35" i="270"/>
  <c r="O118" i="270"/>
  <c r="BE207" i="269"/>
  <c r="AJ183" i="269"/>
  <c r="AK234" i="269"/>
  <c r="AJ179" i="269"/>
  <c r="T193" i="269"/>
  <c r="Z217" i="269"/>
  <c r="AO200" i="269"/>
  <c r="BE241" i="269"/>
  <c r="G138" i="270"/>
  <c r="BC175" i="269"/>
  <c r="AY231" i="269"/>
  <c r="AY235" i="269"/>
  <c r="G114" i="270"/>
  <c r="G197" i="270" s="1"/>
  <c r="O197" i="269"/>
  <c r="BB209" i="269"/>
  <c r="AM189" i="269"/>
  <c r="AD179" i="269"/>
  <c r="H127" i="270"/>
  <c r="AD225" i="269"/>
  <c r="BG211" i="269"/>
  <c r="BJ179" i="269"/>
  <c r="H243" i="270"/>
  <c r="I156" i="270"/>
  <c r="BK193" i="269"/>
  <c r="H215" i="269"/>
  <c r="E49" i="270"/>
  <c r="E215" i="270" s="1"/>
  <c r="Q175" i="269"/>
  <c r="AW220" i="269"/>
  <c r="W175" i="269"/>
  <c r="M142" i="270"/>
  <c r="Y205" i="269"/>
  <c r="F142" i="270"/>
  <c r="AA174" i="269"/>
  <c r="AQ204" i="269"/>
  <c r="AE191" i="269"/>
  <c r="AD174" i="269"/>
  <c r="I158" i="270"/>
  <c r="W215" i="269"/>
  <c r="J189" i="269"/>
  <c r="AU221" i="269"/>
  <c r="AH204" i="269"/>
  <c r="K51" i="270"/>
  <c r="K217" i="270" s="1"/>
  <c r="N217" i="269"/>
  <c r="U213" i="269"/>
  <c r="AY199" i="269"/>
  <c r="M188" i="269"/>
  <c r="O237" i="269"/>
  <c r="K71" i="270"/>
  <c r="BI186" i="269"/>
  <c r="N181" i="269"/>
  <c r="BJ182" i="269"/>
  <c r="N190" i="269"/>
  <c r="BM224" i="269"/>
  <c r="BI210" i="269"/>
  <c r="AO217" i="269"/>
  <c r="P173" i="269"/>
  <c r="N136" i="270"/>
  <c r="H154" i="270"/>
  <c r="D246" i="270"/>
  <c r="BG178" i="269"/>
  <c r="G157" i="270"/>
  <c r="H176" i="269"/>
  <c r="L132" i="270"/>
  <c r="AP219" i="269"/>
  <c r="AD193" i="269"/>
  <c r="N208" i="269"/>
  <c r="F125" i="270"/>
  <c r="F208" i="270" s="1"/>
  <c r="BL185" i="269"/>
  <c r="N206" i="269"/>
  <c r="F123" i="270"/>
  <c r="F206" i="270" s="1"/>
  <c r="W197" i="269"/>
  <c r="BE201" i="269"/>
  <c r="J195" i="269"/>
  <c r="K155" i="270"/>
  <c r="BA178" i="269"/>
  <c r="AZ173" i="269"/>
  <c r="AE228" i="269"/>
  <c r="BL187" i="269"/>
  <c r="BL208" i="269"/>
  <c r="AS180" i="269"/>
  <c r="R175" i="269"/>
  <c r="F247" i="270"/>
  <c r="BL227" i="269"/>
  <c r="Y230" i="269"/>
  <c r="BC209" i="269"/>
  <c r="G196" i="269"/>
  <c r="BJ215" i="269"/>
  <c r="BB195" i="269"/>
  <c r="AS198" i="269"/>
  <c r="AR239" i="269"/>
  <c r="AX201" i="269"/>
  <c r="N243" i="270"/>
  <c r="AI190" i="269"/>
  <c r="M158" i="270"/>
  <c r="BF214" i="269"/>
  <c r="H132" i="270"/>
  <c r="AF220" i="269"/>
  <c r="BL209" i="269"/>
  <c r="AJ232" i="269"/>
  <c r="U181" i="269"/>
  <c r="AX212" i="269"/>
  <c r="BE226" i="269"/>
  <c r="AU217" i="269"/>
  <c r="BK196" i="269"/>
  <c r="AS233" i="269"/>
  <c r="K125" i="270"/>
  <c r="K208" i="270" s="1"/>
  <c r="S208" i="269"/>
  <c r="AG205" i="269"/>
  <c r="AO180" i="269"/>
  <c r="G132" i="270"/>
  <c r="BL195" i="269"/>
  <c r="AT234" i="269"/>
  <c r="AG197" i="269"/>
  <c r="G241" i="269"/>
  <c r="AI185" i="269"/>
  <c r="Z225" i="269"/>
  <c r="F154" i="270"/>
  <c r="AI215" i="269"/>
  <c r="BG223" i="269"/>
  <c r="BK182" i="269"/>
  <c r="AZ232" i="269"/>
  <c r="AP214" i="269"/>
  <c r="AL227" i="269"/>
  <c r="I115" i="270"/>
  <c r="I198" i="270" s="1"/>
  <c r="Q198" i="269"/>
  <c r="U178" i="269"/>
  <c r="AI184" i="269"/>
  <c r="AT240" i="269"/>
  <c r="H158" i="270"/>
  <c r="N157" i="270"/>
  <c r="I207" i="269"/>
  <c r="BG206" i="269"/>
  <c r="AG214" i="269"/>
  <c r="O233" i="269"/>
  <c r="AT215" i="269"/>
  <c r="G56" i="270"/>
  <c r="J222" i="269"/>
  <c r="AI235" i="269"/>
  <c r="AI231" i="269"/>
  <c r="H131" i="270"/>
  <c r="BI218" i="269"/>
  <c r="I191" i="269"/>
  <c r="AU216" i="269"/>
  <c r="AS230" i="269"/>
  <c r="D60" i="270"/>
  <c r="D226" i="270" s="1"/>
  <c r="G226" i="269"/>
  <c r="I247" i="270"/>
  <c r="AC176" i="269"/>
  <c r="BF242" i="269"/>
  <c r="AI221" i="269"/>
  <c r="AB234" i="269"/>
  <c r="AE198" i="269"/>
  <c r="BH214" i="269"/>
  <c r="N152" i="270"/>
  <c r="BM204" i="269"/>
  <c r="M186" i="269"/>
  <c r="BJ173" i="269"/>
  <c r="BA174" i="269"/>
  <c r="AW241" i="269"/>
  <c r="AW193" i="269"/>
  <c r="BG209" i="269"/>
  <c r="X193" i="269"/>
  <c r="BI193" i="269"/>
  <c r="BH177" i="269"/>
  <c r="AG191" i="269"/>
  <c r="AR225" i="269"/>
  <c r="N205" i="269"/>
  <c r="F122" i="270"/>
  <c r="F205" i="270" s="1"/>
  <c r="BE198" i="269"/>
  <c r="I238" i="269"/>
  <c r="E72" i="270"/>
  <c r="I147" i="270"/>
  <c r="F131" i="270"/>
  <c r="O177" i="269"/>
  <c r="BE214" i="269"/>
  <c r="AY229" i="269"/>
  <c r="M223" i="269"/>
  <c r="J57" i="270"/>
  <c r="BH184" i="269"/>
  <c r="AU229" i="269"/>
  <c r="D53" i="270"/>
  <c r="G219" i="269"/>
  <c r="AN212" i="269"/>
  <c r="D48" i="270"/>
  <c r="G214" i="269"/>
  <c r="M181" i="269"/>
  <c r="BE220" i="269"/>
  <c r="BB238" i="269"/>
  <c r="BG241" i="269"/>
  <c r="H182" i="269"/>
  <c r="AL241" i="269"/>
  <c r="T189" i="269"/>
  <c r="AR188" i="269"/>
  <c r="G159" i="270"/>
  <c r="AV203" i="269"/>
  <c r="AJ219" i="269"/>
  <c r="AO210" i="269"/>
  <c r="BD175" i="269"/>
  <c r="U192" i="269"/>
  <c r="AG224" i="269"/>
  <c r="BA206" i="269"/>
  <c r="BE233" i="269"/>
  <c r="AV185" i="269"/>
  <c r="I226" i="269"/>
  <c r="F60" i="270"/>
  <c r="BF230" i="269"/>
  <c r="D119" i="270"/>
  <c r="D202" i="270" s="1"/>
  <c r="L202" i="269"/>
  <c r="S177" i="269"/>
  <c r="AP217" i="269"/>
  <c r="W187" i="269"/>
  <c r="AL226" i="269"/>
  <c r="L117" i="270"/>
  <c r="L200" i="270" s="1"/>
  <c r="T200" i="269"/>
  <c r="AS193" i="269"/>
  <c r="Z202" i="269"/>
  <c r="F153" i="270"/>
  <c r="AM235" i="269"/>
  <c r="AM231" i="269"/>
  <c r="Q43" i="220"/>
  <c r="E244" i="270"/>
  <c r="AD210" i="269"/>
  <c r="Q203" i="269"/>
  <c r="I120" i="270"/>
  <c r="I203" i="270" s="1"/>
  <c r="G209" i="269"/>
  <c r="AX203" i="269"/>
  <c r="BJ175" i="269"/>
  <c r="BF226" i="269"/>
  <c r="AV194" i="269"/>
  <c r="L220" i="269"/>
  <c r="I54" i="270"/>
  <c r="BB221" i="269"/>
  <c r="T211" i="269"/>
  <c r="V194" i="269"/>
  <c r="H59" i="270"/>
  <c r="K225" i="269"/>
  <c r="AO208" i="269"/>
  <c r="AF228" i="269"/>
  <c r="BF189" i="269"/>
  <c r="BI182" i="269"/>
  <c r="V184" i="269"/>
  <c r="BF231" i="269"/>
  <c r="BF235" i="269"/>
  <c r="AG238" i="269"/>
  <c r="L175" i="269"/>
  <c r="BF197" i="269"/>
  <c r="AP213" i="269"/>
  <c r="AJ238" i="269"/>
  <c r="AC237" i="269"/>
  <c r="V183" i="269"/>
  <c r="AU212" i="269"/>
  <c r="W217" i="269"/>
  <c r="AW206" i="269"/>
  <c r="BM211" i="269"/>
  <c r="AM192" i="269"/>
  <c r="BA202" i="269"/>
  <c r="I140" i="270"/>
  <c r="AH178" i="269"/>
  <c r="Z230" i="269"/>
  <c r="AQ186" i="269"/>
  <c r="I180" i="269"/>
  <c r="AH203" i="269"/>
  <c r="AA198" i="269"/>
  <c r="BH234" i="269"/>
  <c r="M153" i="270"/>
  <c r="BF184" i="269"/>
  <c r="BG217" i="269"/>
  <c r="O240" i="269"/>
  <c r="K74" i="270"/>
  <c r="L243" i="270"/>
  <c r="AM217" i="269"/>
  <c r="BL188" i="269"/>
  <c r="AT191" i="269"/>
  <c r="M247" i="270"/>
  <c r="AZ177" i="269"/>
  <c r="AH233" i="269"/>
  <c r="BB227" i="269"/>
  <c r="BL203" i="269"/>
  <c r="AS183" i="269"/>
  <c r="BG210" i="269"/>
  <c r="AV221" i="269"/>
  <c r="AV242" i="269"/>
  <c r="AS202" i="269"/>
  <c r="I202" i="269"/>
  <c r="M124" i="270"/>
  <c r="M207" i="270" s="1"/>
  <c r="U207" i="269"/>
  <c r="J187" i="269"/>
  <c r="AY240" i="269"/>
  <c r="H142" i="270"/>
  <c r="AX190" i="269"/>
  <c r="T228" i="269"/>
  <c r="Y179" i="269"/>
  <c r="AP236" i="269"/>
  <c r="K201" i="269"/>
  <c r="X210" i="269"/>
  <c r="BJ239" i="269"/>
  <c r="AX185" i="269"/>
  <c r="D245" i="270"/>
  <c r="N232" i="269"/>
  <c r="F136" i="270"/>
  <c r="O176" i="269"/>
  <c r="AG242" i="269"/>
  <c r="K187" i="269"/>
  <c r="BG224" i="269"/>
  <c r="N182" i="269"/>
  <c r="P193" i="269"/>
  <c r="O202" i="269"/>
  <c r="G119" i="270"/>
  <c r="G202" i="270" s="1"/>
  <c r="AV201" i="269"/>
  <c r="BH239" i="269"/>
  <c r="AU195" i="269"/>
  <c r="S182" i="269"/>
  <c r="H198" i="269"/>
  <c r="AM228" i="269"/>
  <c r="BH212" i="269"/>
  <c r="V177" i="269"/>
  <c r="U179" i="269"/>
  <c r="W185" i="269"/>
  <c r="L174" i="269"/>
  <c r="BM173" i="269"/>
  <c r="BJ228" i="269"/>
  <c r="Q236" i="269"/>
  <c r="K70" i="270"/>
  <c r="AI204" i="269"/>
  <c r="AM184" i="269"/>
  <c r="L186" i="269"/>
  <c r="AU192" i="269"/>
  <c r="H146" i="270"/>
  <c r="BJ193" i="269"/>
  <c r="BM231" i="269"/>
  <c r="BM235" i="269"/>
  <c r="AE238" i="269"/>
  <c r="AW186" i="269"/>
  <c r="AQ185" i="269"/>
  <c r="BG204" i="269"/>
  <c r="AM195" i="269"/>
  <c r="E140" i="270"/>
  <c r="BF210" i="269"/>
  <c r="AI199" i="269"/>
  <c r="AC223" i="269"/>
  <c r="BJ225" i="269"/>
  <c r="T240" i="269"/>
  <c r="AW187" i="269"/>
  <c r="BM188" i="269"/>
  <c r="L121" i="270"/>
  <c r="L204" i="270" s="1"/>
  <c r="T204" i="269"/>
  <c r="BG234" i="269"/>
  <c r="S191" i="269"/>
  <c r="AX186" i="269"/>
  <c r="AZ188" i="269"/>
  <c r="I146" i="270"/>
  <c r="H135" i="270"/>
  <c r="AS204" i="269"/>
  <c r="J119" i="270"/>
  <c r="J202" i="270" s="1"/>
  <c r="R202" i="269"/>
  <c r="AK231" i="269"/>
  <c r="AK235" i="269"/>
  <c r="J54" i="270"/>
  <c r="J220" i="270" s="1"/>
  <c r="M220" i="269"/>
  <c r="BG183" i="269"/>
  <c r="L59" i="270"/>
  <c r="O225" i="269"/>
  <c r="AG217" i="269"/>
  <c r="AR201" i="269"/>
  <c r="J247" i="270"/>
  <c r="AE230" i="269"/>
  <c r="X177" i="269"/>
  <c r="M198" i="269"/>
  <c r="E115" i="270"/>
  <c r="E198" i="270" s="1"/>
  <c r="AB179" i="269"/>
  <c r="U193" i="269"/>
  <c r="Z234" i="269"/>
  <c r="AY224" i="269"/>
  <c r="AT196" i="269"/>
  <c r="BI229" i="269"/>
  <c r="AL237" i="269"/>
  <c r="BC174" i="269"/>
  <c r="G155" i="270"/>
  <c r="BL189" i="269"/>
  <c r="BF183" i="269"/>
  <c r="AD232" i="269"/>
  <c r="I137" i="270"/>
  <c r="U239" i="269"/>
  <c r="R234" i="269"/>
  <c r="BM206" i="269"/>
  <c r="AP225" i="269"/>
  <c r="AW227" i="269"/>
  <c r="N146" i="270"/>
  <c r="N58" i="270"/>
  <c r="Q224" i="269"/>
  <c r="Y208" i="269"/>
  <c r="BD202" i="269"/>
  <c r="H229" i="269"/>
  <c r="E63" i="270"/>
  <c r="H57" i="270"/>
  <c r="K223" i="269"/>
  <c r="BB213" i="269"/>
  <c r="AU213" i="269"/>
  <c r="AN186" i="269"/>
  <c r="BH191" i="269"/>
  <c r="AZ209" i="269"/>
  <c r="AG215" i="269"/>
  <c r="J217" i="269"/>
  <c r="G51" i="270"/>
  <c r="AQ199" i="269"/>
  <c r="N116" i="270"/>
  <c r="N199" i="270" s="1"/>
  <c r="V199" i="269"/>
  <c r="W229" i="269"/>
  <c r="AJ236" i="269"/>
  <c r="AX174" i="269"/>
  <c r="AR184" i="269"/>
  <c r="AY195" i="269"/>
  <c r="F130" i="270"/>
  <c r="N199" i="269"/>
  <c r="F116" i="270"/>
  <c r="F199" i="270" s="1"/>
  <c r="S226" i="269"/>
  <c r="BG205" i="269"/>
  <c r="Z224" i="269"/>
  <c r="AY196" i="269"/>
  <c r="BA211" i="269"/>
  <c r="AC231" i="269"/>
  <c r="AC235" i="269"/>
  <c r="BL229" i="269"/>
  <c r="BC242" i="269"/>
  <c r="AI188" i="269"/>
  <c r="AR200" i="269"/>
  <c r="AV188" i="269"/>
  <c r="AE195" i="269"/>
  <c r="W210" i="269"/>
  <c r="K243" i="270"/>
  <c r="BJ199" i="269"/>
  <c r="AF174" i="269"/>
  <c r="AS201" i="269"/>
  <c r="BA199" i="269"/>
  <c r="J174" i="269"/>
  <c r="AD224" i="269"/>
  <c r="AP241" i="269"/>
  <c r="AP228" i="269"/>
  <c r="AD229" i="269"/>
  <c r="AZ193" i="269"/>
  <c r="AB183" i="269"/>
  <c r="M48" i="270"/>
  <c r="P214" i="269"/>
  <c r="N191" i="269"/>
  <c r="BD189" i="269"/>
  <c r="AM216" i="269"/>
  <c r="AD188" i="269"/>
  <c r="BE199" i="269"/>
  <c r="BF179" i="269"/>
  <c r="K156" i="270"/>
  <c r="BM212" i="269"/>
  <c r="BE184" i="269"/>
  <c r="M112" i="270"/>
  <c r="M195" i="270" s="1"/>
  <c r="U195" i="269"/>
  <c r="AC185" i="269"/>
  <c r="AO193" i="269"/>
  <c r="AW238" i="269"/>
  <c r="BE205" i="269"/>
  <c r="R180" i="269"/>
  <c r="BB212" i="269"/>
  <c r="BM219" i="269"/>
  <c r="W209" i="269"/>
  <c r="O188" i="269"/>
  <c r="U218" i="269"/>
  <c r="BD199" i="269"/>
  <c r="R198" i="269"/>
  <c r="J115" i="270"/>
  <c r="J198" i="270" s="1"/>
  <c r="AF191" i="269"/>
  <c r="Q27" i="220"/>
  <c r="BF177" i="269"/>
  <c r="AT233" i="269"/>
  <c r="J209" i="269"/>
  <c r="P234" i="269"/>
  <c r="BI222" i="269"/>
  <c r="H190" i="269"/>
  <c r="AF192" i="269"/>
  <c r="BF241" i="269"/>
  <c r="AD197" i="269"/>
  <c r="BI202" i="269"/>
  <c r="AE227" i="269"/>
  <c r="H209" i="269"/>
  <c r="BA212" i="269"/>
  <c r="AP187" i="269"/>
  <c r="J157" i="270"/>
  <c r="AD227" i="269"/>
  <c r="X195" i="269"/>
  <c r="Q223" i="269"/>
  <c r="N57" i="270"/>
  <c r="N223" i="270" s="1"/>
  <c r="J71" i="270"/>
  <c r="J237" i="270" s="1"/>
  <c r="N237" i="269"/>
  <c r="AT190" i="269"/>
  <c r="K133" i="270"/>
  <c r="V208" i="269"/>
  <c r="N125" i="270"/>
  <c r="N208" i="270" s="1"/>
  <c r="AM215" i="269"/>
  <c r="J135" i="270"/>
  <c r="X180" i="269"/>
  <c r="AH214" i="269"/>
  <c r="BK211" i="269"/>
  <c r="K176" i="269"/>
  <c r="G193" i="269"/>
  <c r="K193" i="269"/>
  <c r="I143" i="270"/>
  <c r="H144" i="270"/>
  <c r="BL242" i="269"/>
  <c r="AX184" i="269"/>
  <c r="AI218" i="269"/>
  <c r="J226" i="269"/>
  <c r="G60" i="270"/>
  <c r="N201" i="269"/>
  <c r="F118" i="270"/>
  <c r="F201" i="270" s="1"/>
  <c r="AY227" i="269"/>
  <c r="AN242" i="269"/>
  <c r="AT235" i="269"/>
  <c r="AT231" i="269"/>
  <c r="O234" i="269"/>
  <c r="AF176" i="269"/>
  <c r="M174" i="269"/>
  <c r="L152" i="270"/>
  <c r="AY183" i="269"/>
  <c r="AS242" i="269"/>
  <c r="BJ187" i="269"/>
  <c r="BC201" i="269"/>
  <c r="U227" i="269"/>
  <c r="I177" i="269"/>
  <c r="BA205" i="269"/>
  <c r="R189" i="269"/>
  <c r="AW195" i="269"/>
  <c r="BI241" i="269"/>
  <c r="BE208" i="269"/>
  <c r="Z215" i="269"/>
  <c r="AV211" i="269"/>
  <c r="AZ219" i="269"/>
  <c r="G235" i="269"/>
  <c r="G231" i="269"/>
  <c r="AJ240" i="269"/>
  <c r="AS197" i="269"/>
  <c r="G203" i="269"/>
  <c r="AG231" i="269"/>
  <c r="AG235" i="269"/>
  <c r="AG230" i="269"/>
  <c r="AK210" i="269"/>
  <c r="AY187" i="269"/>
  <c r="M179" i="269"/>
  <c r="AA173" i="269"/>
  <c r="AF221" i="269"/>
  <c r="BF207" i="269"/>
  <c r="G250" i="270"/>
  <c r="AT213" i="269"/>
  <c r="BJ226" i="269"/>
  <c r="I245" i="270"/>
  <c r="BH210" i="269"/>
  <c r="Q189" i="269"/>
  <c r="S210" i="269"/>
  <c r="BL214" i="269"/>
  <c r="AJ189" i="269"/>
  <c r="AD173" i="269"/>
  <c r="BJ204" i="269"/>
  <c r="X188" i="269"/>
  <c r="N242" i="269"/>
  <c r="J76" i="270"/>
  <c r="BE225" i="269"/>
  <c r="AA239" i="269"/>
  <c r="AH174" i="269"/>
  <c r="J192" i="269"/>
  <c r="AN239" i="269"/>
  <c r="AP224" i="269"/>
  <c r="AG188" i="269"/>
  <c r="BF180" i="269"/>
  <c r="AD228" i="269"/>
  <c r="AN202" i="269"/>
  <c r="L45" i="270"/>
  <c r="O211" i="269"/>
  <c r="D158" i="270"/>
  <c r="BA238" i="269"/>
  <c r="AH179" i="269"/>
  <c r="Q38" i="220"/>
  <c r="G131" i="270"/>
  <c r="BM177" i="269"/>
  <c r="AK219" i="269"/>
  <c r="AZ238" i="269"/>
  <c r="BE224" i="269"/>
  <c r="J159" i="270"/>
  <c r="AL173" i="269"/>
  <c r="AC207" i="269"/>
  <c r="BK205" i="269"/>
  <c r="S221" i="269"/>
  <c r="BB182" i="269"/>
  <c r="AM220" i="269"/>
  <c r="Y200" i="269"/>
  <c r="AP220" i="269"/>
  <c r="BH192" i="269"/>
  <c r="AB185" i="269"/>
  <c r="AS189" i="269"/>
  <c r="AR233" i="269"/>
  <c r="Z178" i="269"/>
  <c r="AM236" i="269"/>
  <c r="AL181" i="269"/>
  <c r="G61" i="270"/>
  <c r="J227" i="269"/>
  <c r="R237" i="269"/>
  <c r="N71" i="270"/>
  <c r="N237" i="270" s="1"/>
  <c r="W203" i="269"/>
  <c r="Y220" i="269"/>
  <c r="AN234" i="269"/>
  <c r="AA197" i="269"/>
  <c r="BD226" i="269"/>
  <c r="AR232" i="269"/>
  <c r="BH209" i="269"/>
  <c r="AP186" i="269"/>
  <c r="I183" i="269"/>
  <c r="AF237" i="269"/>
  <c r="AB180" i="269"/>
  <c r="I73" i="270"/>
  <c r="M239" i="269"/>
  <c r="V232" i="269"/>
  <c r="AI224" i="269"/>
  <c r="AA195" i="269"/>
  <c r="BC190" i="269"/>
  <c r="AY223" i="269"/>
  <c r="P186" i="269"/>
  <c r="AZ194" i="269"/>
  <c r="AV173" i="269"/>
  <c r="AP185" i="269"/>
  <c r="F112" i="270"/>
  <c r="F195" i="270" s="1"/>
  <c r="N195" i="269"/>
  <c r="AS227" i="269"/>
  <c r="I192" i="269"/>
  <c r="U173" i="269"/>
  <c r="H197" i="269"/>
  <c r="AN201" i="269"/>
  <c r="AM182" i="269"/>
  <c r="J241" i="269"/>
  <c r="F75" i="270"/>
  <c r="Y210" i="269"/>
  <c r="M180" i="269"/>
  <c r="L188" i="269"/>
  <c r="AS226" i="269"/>
  <c r="T233" i="269"/>
  <c r="AV237" i="269"/>
  <c r="AR196" i="269"/>
  <c r="AB233" i="269"/>
  <c r="I113" i="270"/>
  <c r="I196" i="270" s="1"/>
  <c r="Q196" i="269"/>
  <c r="G158" i="270"/>
  <c r="K132" i="270"/>
  <c r="BH185" i="269"/>
  <c r="AV215" i="269"/>
  <c r="AM218" i="269"/>
  <c r="O239" i="269"/>
  <c r="K73" i="270"/>
  <c r="AG241" i="269"/>
  <c r="BD196" i="269"/>
  <c r="I218" i="269"/>
  <c r="F52" i="270"/>
  <c r="M178" i="269"/>
  <c r="BJ237" i="269"/>
  <c r="W181" i="269"/>
  <c r="AF188" i="269"/>
  <c r="J158" i="270"/>
  <c r="N145" i="270"/>
  <c r="R233" i="269"/>
  <c r="H118" i="270"/>
  <c r="H201" i="270" s="1"/>
  <c r="P201" i="269"/>
  <c r="Q179" i="269"/>
  <c r="AB198" i="269"/>
  <c r="AB223" i="269"/>
  <c r="G145" i="270"/>
  <c r="BM232" i="269"/>
  <c r="AD201" i="269"/>
  <c r="L137" i="270"/>
  <c r="L246" i="270"/>
  <c r="AX232" i="269"/>
  <c r="AT226" i="269"/>
  <c r="BD209" i="269"/>
  <c r="AZ179" i="269"/>
  <c r="R226" i="269"/>
  <c r="AW182" i="269"/>
  <c r="O180" i="269"/>
  <c r="BK236" i="269"/>
  <c r="AQ238" i="269"/>
  <c r="L142" i="270"/>
  <c r="BD184" i="269"/>
  <c r="M237" i="269"/>
  <c r="I71" i="270"/>
  <c r="I237" i="270" s="1"/>
  <c r="M127" i="270"/>
  <c r="N175" i="269"/>
  <c r="AY190" i="269"/>
  <c r="AY185" i="269"/>
  <c r="AD242" i="269"/>
  <c r="AH238" i="269"/>
  <c r="AZ206" i="269"/>
  <c r="AT205" i="269"/>
  <c r="AF178" i="269"/>
  <c r="K234" i="269"/>
  <c r="F59" i="270"/>
  <c r="F225" i="270" s="1"/>
  <c r="I225" i="269"/>
  <c r="BB183" i="269"/>
  <c r="L182" i="269"/>
  <c r="V234" i="269"/>
  <c r="AN229" i="269"/>
  <c r="BH216" i="269"/>
  <c r="Z174" i="269"/>
  <c r="V217" i="269"/>
  <c r="BD197" i="269"/>
  <c r="AH181" i="269"/>
  <c r="AY177" i="269"/>
  <c r="G140" i="270"/>
  <c r="AQ235" i="269"/>
  <c r="AQ231" i="269"/>
  <c r="BJ177" i="269"/>
  <c r="S176" i="269"/>
  <c r="AB197" i="269"/>
  <c r="AM203" i="269"/>
  <c r="AZ187" i="269"/>
  <c r="AS205" i="269"/>
  <c r="V182" i="269"/>
  <c r="AQ189" i="269"/>
  <c r="AY189" i="269"/>
  <c r="AU214" i="269"/>
  <c r="Z242" i="269"/>
  <c r="BD216" i="269"/>
  <c r="AA187" i="269"/>
  <c r="AU222" i="269"/>
  <c r="M152" i="270"/>
  <c r="K153" i="270"/>
  <c r="O173" i="269"/>
  <c r="AL215" i="269"/>
  <c r="AO198" i="269"/>
  <c r="BG180" i="269"/>
  <c r="P235" i="269"/>
  <c r="P231" i="269"/>
  <c r="J69" i="270"/>
  <c r="J235" i="270" s="1"/>
  <c r="AB175" i="269"/>
  <c r="AO238" i="269"/>
  <c r="BJ196" i="269"/>
  <c r="BI175" i="269"/>
  <c r="K198" i="269"/>
  <c r="I75" i="270"/>
  <c r="M241" i="269"/>
  <c r="AD211" i="269"/>
  <c r="AJ215" i="269"/>
  <c r="R186" i="269"/>
  <c r="AL217" i="269"/>
  <c r="Z240" i="269"/>
  <c r="AT216" i="269"/>
  <c r="AW179" i="269"/>
  <c r="AY205" i="269"/>
  <c r="K184" i="269"/>
  <c r="AC221" i="269"/>
  <c r="Z207" i="269"/>
  <c r="H239" i="269"/>
  <c r="D73" i="270"/>
  <c r="O13" i="270"/>
  <c r="O96" i="270"/>
  <c r="N203" i="269"/>
  <c r="F120" i="270"/>
  <c r="F203" i="270" s="1"/>
  <c r="AN199" i="269"/>
  <c r="AQ222" i="269"/>
  <c r="AG226" i="269"/>
  <c r="M175" i="269"/>
  <c r="Q186" i="269"/>
  <c r="U220" i="269"/>
  <c r="G144" i="270"/>
  <c r="M245" i="270"/>
  <c r="M206" i="269"/>
  <c r="E123" i="270"/>
  <c r="E206" i="270" s="1"/>
  <c r="O14" i="270"/>
  <c r="O97" i="270"/>
  <c r="L187" i="269"/>
  <c r="Y185" i="269"/>
  <c r="Z220" i="269"/>
  <c r="H54" i="270"/>
  <c r="K220" i="269"/>
  <c r="AQ206" i="269"/>
  <c r="BE223" i="269"/>
  <c r="AU237" i="269"/>
  <c r="O184" i="269"/>
  <c r="AE204" i="269"/>
  <c r="AB238" i="269"/>
  <c r="I230" i="269"/>
  <c r="F64" i="270"/>
  <c r="AK217" i="269"/>
  <c r="D147" i="270"/>
  <c r="AR182" i="269"/>
  <c r="AM188" i="269"/>
  <c r="L61" i="270"/>
  <c r="O227" i="269"/>
  <c r="AO220" i="269"/>
  <c r="Z237" i="269"/>
  <c r="L204" i="269"/>
  <c r="D121" i="270"/>
  <c r="D204" i="270" s="1"/>
  <c r="AY215" i="269"/>
  <c r="AM240" i="269"/>
  <c r="X206" i="269"/>
  <c r="AF240" i="269"/>
  <c r="W216" i="269"/>
  <c r="AB184" i="269"/>
  <c r="AB232" i="269"/>
  <c r="AY233" i="269"/>
  <c r="M138" i="270"/>
  <c r="AF194" i="269"/>
  <c r="Z194" i="269"/>
  <c r="BE183" i="269"/>
  <c r="Q211" i="269"/>
  <c r="N45" i="270"/>
  <c r="BD195" i="269"/>
  <c r="I128" i="270"/>
  <c r="M226" i="269"/>
  <c r="J60" i="270"/>
  <c r="I133" i="270"/>
  <c r="S228" i="269"/>
  <c r="BJ194" i="269"/>
  <c r="H140" i="270"/>
  <c r="V238" i="269"/>
  <c r="G190" i="269"/>
  <c r="AN232" i="269"/>
  <c r="AO229" i="269"/>
  <c r="X238" i="269"/>
  <c r="H210" i="269"/>
  <c r="E44" i="270"/>
  <c r="N209" i="269"/>
  <c r="F126" i="270"/>
  <c r="F209" i="270" s="1"/>
  <c r="BD233" i="269"/>
  <c r="BK194" i="269"/>
  <c r="N56" i="270"/>
  <c r="Q222" i="269"/>
  <c r="BK220" i="269"/>
  <c r="AC192" i="269"/>
  <c r="AA178" i="269"/>
  <c r="E113" i="270"/>
  <c r="E196" i="270" s="1"/>
  <c r="M196" i="269"/>
  <c r="F134" i="270"/>
  <c r="BG214" i="269"/>
  <c r="R241" i="269"/>
  <c r="N75" i="270"/>
  <c r="AV192" i="269"/>
  <c r="G223" i="269"/>
  <c r="D57" i="270"/>
  <c r="AB236" i="269"/>
  <c r="AX180" i="269"/>
  <c r="L184" i="269"/>
  <c r="AM181" i="269"/>
  <c r="BG191" i="269"/>
  <c r="BJ209" i="269"/>
  <c r="V237" i="269"/>
  <c r="L237" i="269"/>
  <c r="H71" i="270"/>
  <c r="AZ236" i="269"/>
  <c r="J129" i="270"/>
  <c r="AA221" i="269"/>
  <c r="L193" i="269"/>
  <c r="AQ224" i="269"/>
  <c r="K200" i="269"/>
  <c r="AA199" i="269"/>
  <c r="Z189" i="269"/>
  <c r="U185" i="269"/>
  <c r="J204" i="269"/>
  <c r="E58" i="270"/>
  <c r="H224" i="269"/>
  <c r="BI179" i="269"/>
  <c r="H242" i="269"/>
  <c r="D76" i="270"/>
  <c r="W184" i="269"/>
  <c r="AQ191" i="269"/>
  <c r="AX217" i="269"/>
  <c r="V221" i="269"/>
  <c r="AB191" i="269"/>
  <c r="BC198" i="269"/>
  <c r="BD183" i="269"/>
  <c r="H191" i="269"/>
  <c r="Z233" i="269"/>
  <c r="Z232" i="269"/>
  <c r="AC208" i="269"/>
  <c r="AY225" i="269"/>
  <c r="AF177" i="269"/>
  <c r="BF236" i="269"/>
  <c r="BG212" i="269"/>
  <c r="G58" i="270"/>
  <c r="J224" i="269"/>
  <c r="G213" i="269"/>
  <c r="D47" i="270"/>
  <c r="I129" i="270"/>
  <c r="J59" i="270"/>
  <c r="M225" i="269"/>
  <c r="AZ183" i="269"/>
  <c r="AF184" i="269"/>
  <c r="AU185" i="269"/>
  <c r="AE194" i="269"/>
  <c r="M219" i="269"/>
  <c r="J53" i="270"/>
  <c r="O175" i="269"/>
  <c r="AT194" i="269"/>
  <c r="AO222" i="269"/>
  <c r="Z223" i="269"/>
  <c r="AT207" i="269"/>
  <c r="G243" i="270"/>
  <c r="AC201" i="269"/>
  <c r="P239" i="269"/>
  <c r="L73" i="270"/>
  <c r="L144" i="270"/>
  <c r="S193" i="269"/>
  <c r="AR197" i="269"/>
  <c r="R40" i="220"/>
  <c r="X202" i="269"/>
  <c r="H212" i="269"/>
  <c r="E46" i="270"/>
  <c r="U233" i="269"/>
  <c r="T187" i="269"/>
  <c r="AZ218" i="269"/>
  <c r="AJ227" i="269"/>
  <c r="O114" i="270"/>
  <c r="O31" i="270"/>
  <c r="J218" i="269"/>
  <c r="G52" i="270"/>
  <c r="G218" i="270" s="1"/>
  <c r="BI192" i="269"/>
  <c r="AQ216" i="269"/>
  <c r="M137" i="270"/>
  <c r="AT225" i="269"/>
  <c r="K206" i="269"/>
  <c r="AS216" i="269"/>
  <c r="BC215" i="269"/>
  <c r="AD203" i="269"/>
  <c r="BK204" i="269"/>
  <c r="AE211" i="269"/>
  <c r="AK181" i="269"/>
  <c r="L113" i="270"/>
  <c r="L196" i="270" s="1"/>
  <c r="T196" i="269"/>
  <c r="N73" i="270"/>
  <c r="R239" i="269"/>
  <c r="AN235" i="269"/>
  <c r="AN231" i="269"/>
  <c r="M209" i="269"/>
  <c r="E126" i="270"/>
  <c r="E209" i="270" s="1"/>
  <c r="T223" i="269"/>
  <c r="BF228" i="269"/>
  <c r="AH197" i="269"/>
  <c r="J244" i="270"/>
  <c r="AU176" i="269"/>
  <c r="AC228" i="269"/>
  <c r="AG176" i="269"/>
  <c r="AI194" i="269"/>
  <c r="AK195" i="269"/>
  <c r="AI207" i="269"/>
  <c r="Q178" i="269"/>
  <c r="BC233" i="269"/>
  <c r="O181" i="269"/>
  <c r="L245" i="270"/>
  <c r="J127" i="270"/>
  <c r="R41" i="220"/>
  <c r="AI180" i="269"/>
  <c r="P238" i="269"/>
  <c r="L72" i="270"/>
  <c r="BI227" i="269"/>
  <c r="AY191" i="269"/>
  <c r="V180" i="269"/>
  <c r="AU208" i="269"/>
  <c r="BB210" i="269"/>
  <c r="AI209" i="269"/>
  <c r="X204" i="269"/>
  <c r="AZ234" i="269"/>
  <c r="BL176" i="269"/>
  <c r="BG174" i="269"/>
  <c r="AC173" i="269"/>
  <c r="AI187" i="269"/>
  <c r="BE237" i="269"/>
  <c r="AL188" i="269"/>
  <c r="G224" i="269"/>
  <c r="D58" i="270"/>
  <c r="Z239" i="269"/>
  <c r="BK209" i="269"/>
  <c r="M131" i="270"/>
  <c r="AM204" i="269"/>
  <c r="AK222" i="269"/>
  <c r="AP178" i="269"/>
  <c r="K232" i="269"/>
  <c r="AP189" i="269"/>
  <c r="O121" i="270"/>
  <c r="O38" i="270"/>
  <c r="AY194" i="269"/>
  <c r="E56" i="270"/>
  <c r="E222" i="270" s="1"/>
  <c r="H222" i="269"/>
  <c r="AN226" i="269"/>
  <c r="AB228" i="269"/>
  <c r="AQ192" i="269"/>
  <c r="AB237" i="269"/>
  <c r="W206" i="269"/>
  <c r="K229" i="269"/>
  <c r="H63" i="270"/>
  <c r="BM209" i="269"/>
  <c r="AY214" i="269"/>
  <c r="R197" i="269"/>
  <c r="J114" i="270"/>
  <c r="J197" i="270" s="1"/>
  <c r="AX175" i="269"/>
  <c r="AX199" i="269"/>
  <c r="R179" i="269"/>
  <c r="T176" i="269"/>
  <c r="AF179" i="269"/>
  <c r="AY221" i="269"/>
  <c r="AI208" i="269"/>
  <c r="Y188" i="269"/>
  <c r="X228" i="269"/>
  <c r="D114" i="270"/>
  <c r="D197" i="270" s="1"/>
  <c r="L197" i="269"/>
  <c r="AH228" i="269"/>
  <c r="AI223" i="269"/>
  <c r="N52" i="270"/>
  <c r="Q218" i="269"/>
  <c r="W205" i="269"/>
  <c r="G147" i="270"/>
  <c r="AA188" i="269"/>
  <c r="F62" i="270"/>
  <c r="I228" i="269"/>
  <c r="G185" i="269"/>
  <c r="M491" i="272"/>
  <c r="O191" i="269"/>
  <c r="Y234" i="269"/>
  <c r="I63" i="270"/>
  <c r="L229" i="269"/>
  <c r="S199" i="269"/>
  <c r="K116" i="270"/>
  <c r="K199" i="270" s="1"/>
  <c r="AW224" i="269"/>
  <c r="O208" i="269"/>
  <c r="G125" i="270"/>
  <c r="G208" i="270" s="1"/>
  <c r="E152" i="270"/>
  <c r="Q231" i="269"/>
  <c r="K69" i="270"/>
  <c r="K235" i="270" s="1"/>
  <c r="Q235" i="269"/>
  <c r="AM179" i="269"/>
  <c r="AG240" i="269"/>
  <c r="AE232" i="269"/>
  <c r="J175" i="269"/>
  <c r="AY202" i="269"/>
  <c r="L181" i="269"/>
  <c r="AU224" i="269"/>
  <c r="E134" i="270"/>
  <c r="T179" i="269"/>
  <c r="J138" i="270"/>
  <c r="AM193" i="269"/>
  <c r="H133" i="270"/>
  <c r="AF185" i="269"/>
  <c r="AF204" i="269"/>
  <c r="U191" i="269"/>
  <c r="AB221" i="269"/>
  <c r="AZ201" i="269"/>
  <c r="BD204" i="269"/>
  <c r="G237" i="269"/>
  <c r="P192" i="269"/>
  <c r="AW202" i="269"/>
  <c r="BL205" i="269"/>
  <c r="BD203" i="269"/>
  <c r="AT178" i="269"/>
  <c r="AO174" i="269"/>
  <c r="Y173" i="269"/>
  <c r="AK213" i="269"/>
  <c r="AT229" i="269"/>
  <c r="F135" i="270"/>
  <c r="I155" i="270"/>
  <c r="L133" i="270"/>
  <c r="V205" i="269"/>
  <c r="N122" i="270"/>
  <c r="N205" i="270" s="1"/>
  <c r="AP231" i="269"/>
  <c r="AP235" i="269"/>
  <c r="AF222" i="269"/>
  <c r="AG174" i="269"/>
  <c r="T212" i="269"/>
  <c r="S181" i="269"/>
  <c r="E130" i="270"/>
  <c r="AS178" i="269"/>
  <c r="O230" i="269"/>
  <c r="L64" i="270"/>
  <c r="AH189" i="269"/>
  <c r="AT210" i="269"/>
  <c r="E129" i="270"/>
  <c r="V231" i="269"/>
  <c r="V235" i="269"/>
  <c r="M134" i="270"/>
  <c r="BF181" i="269"/>
  <c r="J176" i="269"/>
  <c r="AQ242" i="269"/>
  <c r="H216" i="269"/>
  <c r="E50" i="270"/>
  <c r="E216" i="270" s="1"/>
  <c r="BJ202" i="269"/>
  <c r="BB231" i="269"/>
  <c r="BB235" i="269"/>
  <c r="D136" i="270"/>
  <c r="G233" i="269"/>
  <c r="AW237" i="269"/>
  <c r="AL242" i="269"/>
  <c r="V198" i="269"/>
  <c r="N115" i="270"/>
  <c r="N198" i="270" s="1"/>
  <c r="Y194" i="269"/>
  <c r="AS181" i="269"/>
  <c r="BK213" i="269"/>
  <c r="J145" i="270"/>
  <c r="AB211" i="269"/>
  <c r="F158" i="270"/>
  <c r="U197" i="269"/>
  <c r="M114" i="270"/>
  <c r="M197" i="270" s="1"/>
  <c r="H187" i="269"/>
  <c r="BM221" i="269"/>
  <c r="AN207" i="269"/>
  <c r="AX187" i="269"/>
  <c r="AL228" i="269"/>
  <c r="BK237" i="269"/>
  <c r="J46" i="270"/>
  <c r="J212" i="270" s="1"/>
  <c r="M212" i="269"/>
  <c r="BI230" i="269"/>
  <c r="H128" i="270"/>
  <c r="D243" i="270"/>
  <c r="BJ174" i="269"/>
  <c r="AZ221" i="269"/>
  <c r="Q202" i="269"/>
  <c r="I119" i="270"/>
  <c r="I202" i="270" s="1"/>
  <c r="BM205" i="269"/>
  <c r="BA221" i="269"/>
  <c r="AR202" i="269"/>
  <c r="AG187" i="269"/>
  <c r="AR223" i="269"/>
  <c r="U187" i="269"/>
  <c r="Z213" i="269"/>
  <c r="K191" i="269"/>
  <c r="AV229" i="269"/>
  <c r="P176" i="269"/>
  <c r="H208" i="269"/>
  <c r="BI177" i="269"/>
  <c r="D133" i="270"/>
  <c r="AU188" i="269"/>
  <c r="BD239" i="269"/>
  <c r="AQ183" i="269"/>
  <c r="K72" i="270"/>
  <c r="O238" i="269"/>
  <c r="AG206" i="269"/>
  <c r="AQ194" i="269"/>
  <c r="S241" i="269"/>
  <c r="AX179" i="269"/>
  <c r="AG190" i="269"/>
  <c r="AU226" i="269"/>
  <c r="AX192" i="269"/>
  <c r="AR240" i="269"/>
  <c r="I157" i="270"/>
  <c r="AU215" i="269"/>
  <c r="AK238" i="269"/>
  <c r="BI197" i="269"/>
  <c r="V193" i="269"/>
  <c r="J207" i="269"/>
  <c r="AR207" i="269"/>
  <c r="AD177" i="269"/>
  <c r="AK202" i="269"/>
  <c r="AN188" i="269"/>
  <c r="BJ222" i="269"/>
  <c r="AD185" i="269"/>
  <c r="AJ222" i="269"/>
  <c r="H130" i="270"/>
  <c r="AM229" i="269"/>
  <c r="S185" i="269"/>
  <c r="BF225" i="269"/>
  <c r="AO202" i="269"/>
  <c r="AU239" i="269"/>
  <c r="AJ205" i="269"/>
  <c r="I132" i="270"/>
  <c r="D116" i="270"/>
  <c r="D199" i="270" s="1"/>
  <c r="L199" i="269"/>
  <c r="AX241" i="269"/>
  <c r="Y197" i="269"/>
  <c r="AS196" i="269"/>
  <c r="AP212" i="269"/>
  <c r="H180" i="269"/>
  <c r="R210" i="269"/>
  <c r="AR192" i="269"/>
  <c r="AP188" i="269"/>
  <c r="E45" i="270"/>
  <c r="E211" i="270" s="1"/>
  <c r="H211" i="269"/>
  <c r="Z219" i="269"/>
  <c r="AD214" i="269"/>
  <c r="O212" i="269"/>
  <c r="L46" i="270"/>
  <c r="AF225" i="269"/>
  <c r="T197" i="269"/>
  <c r="L114" i="270"/>
  <c r="L197" i="270" s="1"/>
  <c r="M243" i="270"/>
  <c r="K246" i="270"/>
  <c r="P178" i="269"/>
  <c r="BB180" i="269"/>
  <c r="BL190" i="269"/>
  <c r="BD223" i="269"/>
  <c r="AR175" i="269"/>
  <c r="I179" i="269"/>
  <c r="N64" i="270"/>
  <c r="Q230" i="269"/>
  <c r="AH188" i="269"/>
  <c r="K199" i="269"/>
  <c r="AP229" i="269"/>
  <c r="AE199" i="269"/>
  <c r="AC196" i="269"/>
  <c r="F243" i="270"/>
  <c r="O105" i="270"/>
  <c r="O22" i="270"/>
  <c r="P206" i="269"/>
  <c r="H123" i="270"/>
  <c r="H206" i="270" s="1"/>
  <c r="J184" i="269"/>
  <c r="L226" i="269"/>
  <c r="I60" i="270"/>
  <c r="I226" i="270" s="1"/>
  <c r="AW234" i="269"/>
  <c r="X229" i="269"/>
  <c r="BB176" i="269"/>
  <c r="AR174" i="269"/>
  <c r="BB179" i="269"/>
  <c r="H117" i="270"/>
  <c r="H200" i="270" s="1"/>
  <c r="P200" i="269"/>
  <c r="AG181" i="269"/>
  <c r="AV208" i="269"/>
  <c r="AJ207" i="269"/>
  <c r="AW242" i="269"/>
  <c r="I197" i="269"/>
  <c r="G238" i="269"/>
  <c r="BJ208" i="269"/>
  <c r="AN218" i="269"/>
  <c r="BA186" i="269"/>
  <c r="M173" i="269"/>
  <c r="AE192" i="269"/>
  <c r="BF220" i="269"/>
  <c r="BE190" i="269"/>
  <c r="Z227" i="269"/>
  <c r="AK207" i="269"/>
  <c r="S219" i="269"/>
  <c r="O174" i="269"/>
  <c r="Q214" i="269"/>
  <c r="N48" i="270"/>
  <c r="G122" i="270"/>
  <c r="G205" i="270" s="1"/>
  <c r="O205" i="269"/>
  <c r="T205" i="269"/>
  <c r="L122" i="270"/>
  <c r="L205" i="270" s="1"/>
  <c r="AZ203" i="269"/>
  <c r="P225" i="269"/>
  <c r="M59" i="270"/>
  <c r="BK207" i="269"/>
  <c r="U177" i="269"/>
  <c r="K179" i="269"/>
  <c r="I112" i="270"/>
  <c r="I195" i="270" s="1"/>
  <c r="Q195" i="269"/>
  <c r="H200" i="269"/>
  <c r="D142" i="270"/>
  <c r="Z184" i="269"/>
  <c r="J141" i="270"/>
  <c r="AT208" i="269"/>
  <c r="O26" i="270"/>
  <c r="O109" i="270"/>
  <c r="BK192" i="269"/>
  <c r="G139" i="270"/>
  <c r="AL236" i="269"/>
  <c r="AP182" i="269"/>
  <c r="BF209" i="269"/>
  <c r="K207" i="269"/>
  <c r="AZ223" i="269"/>
  <c r="AU187" i="269"/>
  <c r="BD221" i="269"/>
  <c r="AS184" i="269"/>
  <c r="W242" i="269"/>
  <c r="AO226" i="269"/>
  <c r="AL219" i="269"/>
  <c r="AT224" i="269"/>
  <c r="AK189" i="269"/>
  <c r="BG238" i="269"/>
  <c r="BC239" i="269"/>
  <c r="AP201" i="269"/>
  <c r="AP175" i="269"/>
  <c r="U210" i="269"/>
  <c r="AV216" i="269"/>
  <c r="W223" i="269"/>
  <c r="AD200" i="269"/>
  <c r="AE187" i="269"/>
  <c r="AP206" i="269"/>
  <c r="AL238" i="269"/>
  <c r="U183" i="269"/>
  <c r="AQ190" i="269"/>
  <c r="BF204" i="269"/>
  <c r="BH222" i="269"/>
  <c r="M49" i="270"/>
  <c r="P215" i="269"/>
  <c r="BF200" i="269"/>
  <c r="BD174" i="269"/>
  <c r="AX202" i="269"/>
  <c r="V212" i="269"/>
  <c r="BA197" i="269"/>
  <c r="P196" i="269"/>
  <c r="H113" i="270"/>
  <c r="H196" i="270" s="1"/>
  <c r="AB209" i="269"/>
  <c r="AN204" i="269"/>
  <c r="AS222" i="269"/>
  <c r="BM240" i="269"/>
  <c r="BK173" i="269"/>
  <c r="AY179" i="269"/>
  <c r="BK240" i="269"/>
  <c r="AG221" i="269"/>
  <c r="AP180" i="269"/>
  <c r="O21" i="270"/>
  <c r="O104" i="270"/>
  <c r="L158" i="270"/>
  <c r="AM234" i="269"/>
  <c r="I182" i="269"/>
  <c r="O235" i="269"/>
  <c r="I69" i="270"/>
  <c r="I235" i="270" s="1"/>
  <c r="O231" i="269"/>
  <c r="AZ197" i="269"/>
  <c r="BF215" i="269"/>
  <c r="Y215" i="269"/>
  <c r="W212" i="269"/>
  <c r="BC184" i="269"/>
  <c r="T224" i="269"/>
  <c r="BD222" i="269"/>
  <c r="M46" i="270"/>
  <c r="P212" i="269"/>
  <c r="V195" i="269"/>
  <c r="N112" i="270"/>
  <c r="N195" i="270" s="1"/>
  <c r="J236" i="269"/>
  <c r="D70" i="270"/>
  <c r="F50" i="270"/>
  <c r="I216" i="269"/>
  <c r="BC187" i="269"/>
  <c r="G146" i="270"/>
  <c r="AP197" i="269"/>
  <c r="H181" i="269"/>
  <c r="Z214" i="269"/>
  <c r="X179" i="269"/>
  <c r="M146" i="270"/>
  <c r="BG222" i="269"/>
  <c r="P174" i="269"/>
  <c r="AE224" i="269"/>
  <c r="E154" i="270"/>
  <c r="AX211" i="269"/>
  <c r="V240" i="269"/>
  <c r="AE176" i="269"/>
  <c r="Q39" i="220"/>
  <c r="Y199" i="269"/>
  <c r="AE181" i="269"/>
  <c r="AF223" i="269"/>
  <c r="T174" i="269"/>
  <c r="X215" i="269"/>
  <c r="AE213" i="269"/>
  <c r="BH196" i="269"/>
  <c r="BJ217" i="269"/>
  <c r="N183" i="269"/>
  <c r="BF233" i="269"/>
  <c r="BD179" i="269"/>
  <c r="BE235" i="269"/>
  <c r="BE231" i="269"/>
  <c r="AC241" i="269"/>
  <c r="AW201" i="269"/>
  <c r="AW217" i="269"/>
  <c r="AX218" i="269"/>
  <c r="AC178" i="269"/>
  <c r="AA200" i="269"/>
  <c r="BK199" i="269"/>
  <c r="D118" i="270"/>
  <c r="D201" i="270" s="1"/>
  <c r="L201" i="269"/>
  <c r="BI200" i="269"/>
  <c r="H195" i="269"/>
  <c r="N49" i="270"/>
  <c r="Q215" i="269"/>
  <c r="BJ206" i="269"/>
  <c r="E247" i="270"/>
  <c r="H70" i="270"/>
  <c r="H236" i="270" s="1"/>
  <c r="N236" i="269"/>
  <c r="AM232" i="269"/>
  <c r="AT183" i="269"/>
  <c r="V239" i="269"/>
  <c r="AH212" i="269"/>
  <c r="AJ209" i="269"/>
  <c r="AS175" i="269"/>
  <c r="Z187" i="269"/>
  <c r="BL237" i="269"/>
  <c r="AI206" i="269"/>
  <c r="AH182" i="269"/>
  <c r="Q191" i="269"/>
  <c r="AW225" i="269"/>
  <c r="AW173" i="269"/>
  <c r="J182" i="269"/>
  <c r="AM221" i="269"/>
  <c r="X198" i="269"/>
  <c r="AE231" i="269"/>
  <c r="AE235" i="269"/>
  <c r="BL230" i="269"/>
  <c r="BM179" i="269"/>
  <c r="D132" i="270"/>
  <c r="AY226" i="269"/>
  <c r="AA214" i="269"/>
  <c r="E246" i="270"/>
  <c r="BJ212" i="269"/>
  <c r="AC216" i="269"/>
  <c r="AT220" i="269"/>
  <c r="AG227" i="269"/>
  <c r="BD193" i="269"/>
  <c r="H186" i="269"/>
  <c r="AE210" i="269"/>
  <c r="BB208" i="269"/>
  <c r="AN224" i="269"/>
  <c r="AG207" i="269"/>
  <c r="R181" i="269"/>
  <c r="BH201" i="269"/>
  <c r="I206" i="269"/>
  <c r="G143" i="270"/>
  <c r="BH227" i="269"/>
  <c r="AP233" i="269"/>
  <c r="AG180" i="269"/>
  <c r="F128" i="270"/>
  <c r="AO236" i="269"/>
  <c r="BI180" i="269"/>
  <c r="AT221" i="269"/>
  <c r="L48" i="270"/>
  <c r="O214" i="269"/>
  <c r="O220" i="269"/>
  <c r="L54" i="270"/>
  <c r="AQ232" i="269"/>
  <c r="P191" i="269"/>
  <c r="BG203" i="269"/>
  <c r="BD237" i="269"/>
  <c r="BE242" i="269"/>
  <c r="AN185" i="269"/>
  <c r="O200" i="269"/>
  <c r="G117" i="270"/>
  <c r="G200" i="270" s="1"/>
  <c r="D113" i="270"/>
  <c r="D196" i="270" s="1"/>
  <c r="L196" i="269"/>
  <c r="AF175" i="269"/>
  <c r="AO240" i="269"/>
  <c r="AX197" i="269"/>
  <c r="AG210" i="269"/>
  <c r="Z198" i="269"/>
  <c r="BF192" i="269"/>
  <c r="BF176" i="269"/>
  <c r="AO175" i="269"/>
  <c r="AR185" i="269"/>
  <c r="AL184" i="269"/>
  <c r="AC181" i="269"/>
  <c r="M210" i="269"/>
  <c r="J44" i="270"/>
  <c r="I195" i="269"/>
  <c r="AQ228" i="269"/>
  <c r="AF193" i="269"/>
  <c r="AN214" i="269"/>
  <c r="BL235" i="269"/>
  <c r="BL231" i="269"/>
  <c r="L70" i="270"/>
  <c r="R236" i="269"/>
  <c r="F146" i="270"/>
  <c r="BD242" i="269"/>
  <c r="BH237" i="269"/>
  <c r="Q28" i="220"/>
  <c r="E61" i="270"/>
  <c r="H227" i="269"/>
  <c r="J143" i="270"/>
  <c r="AQ173" i="269"/>
  <c r="BE182" i="269"/>
  <c r="BK184" i="269"/>
  <c r="H221" i="269"/>
  <c r="E55" i="270"/>
  <c r="E221" i="270" s="1"/>
  <c r="J188" i="269"/>
  <c r="N61" i="270"/>
  <c r="N227" i="270" s="1"/>
  <c r="Q227" i="269"/>
  <c r="AI186" i="269"/>
  <c r="AQ213" i="269"/>
  <c r="AW236" i="269"/>
  <c r="G246" i="270"/>
  <c r="BH199" i="269"/>
  <c r="AX216" i="269"/>
  <c r="AE241" i="269"/>
  <c r="BC221" i="269"/>
  <c r="AJ190" i="269"/>
  <c r="AP234" i="269"/>
  <c r="Y225" i="269"/>
  <c r="M135" i="270"/>
  <c r="G242" i="269"/>
  <c r="I57" i="270"/>
  <c r="I223" i="270" s="1"/>
  <c r="L223" i="269"/>
  <c r="AG198" i="269"/>
  <c r="X217" i="269"/>
  <c r="BI208" i="269"/>
  <c r="G136" i="270"/>
  <c r="AY211" i="269"/>
  <c r="AA207" i="269"/>
  <c r="L216" i="269"/>
  <c r="I50" i="270"/>
  <c r="BB204" i="269"/>
  <c r="L155" i="270"/>
  <c r="AC195" i="269"/>
  <c r="BK176" i="269"/>
  <c r="M234" i="269"/>
  <c r="AS195" i="269"/>
  <c r="BA216" i="269"/>
  <c r="AD194" i="269"/>
  <c r="Y193" i="269"/>
  <c r="J181" i="269"/>
  <c r="N244" i="270"/>
  <c r="AZ205" i="269"/>
  <c r="H246" i="270"/>
  <c r="V175" i="269"/>
  <c r="AN227" i="269"/>
  <c r="AK196" i="269"/>
  <c r="AW226" i="269"/>
  <c r="AY220" i="269"/>
  <c r="AE209" i="269"/>
  <c r="AV189" i="269"/>
  <c r="P187" i="269"/>
  <c r="AP215" i="269"/>
  <c r="AC206" i="269"/>
  <c r="AQ233" i="269"/>
  <c r="AC200" i="269"/>
  <c r="T181" i="269"/>
  <c r="AB189" i="269"/>
  <c r="AH222" i="269"/>
  <c r="H178" i="269"/>
  <c r="BH202" i="269"/>
  <c r="AA182" i="269"/>
  <c r="AD181" i="269"/>
  <c r="BJ200" i="269"/>
  <c r="BB203" i="269"/>
  <c r="N213" i="269"/>
  <c r="K47" i="270"/>
  <c r="AB177" i="269"/>
  <c r="Y227" i="269"/>
  <c r="K173" i="269"/>
  <c r="AH185" i="269"/>
  <c r="AU193" i="269"/>
  <c r="AK173" i="269"/>
  <c r="Y232" i="269"/>
  <c r="Z206" i="269"/>
  <c r="L135" i="270"/>
  <c r="O218" i="269"/>
  <c r="L52" i="270"/>
  <c r="AS234" i="269"/>
  <c r="AP218" i="269"/>
  <c r="J232" i="269"/>
  <c r="AO188" i="269"/>
  <c r="BA200" i="269"/>
  <c r="AL229" i="269"/>
  <c r="I189" i="269"/>
  <c r="BC227" i="269"/>
  <c r="K209" i="269"/>
  <c r="AS174" i="269"/>
  <c r="M73" i="270"/>
  <c r="M239" i="270" s="1"/>
  <c r="Q239" i="269"/>
  <c r="AE218" i="269"/>
  <c r="BJ183" i="269"/>
  <c r="BD212" i="269"/>
  <c r="Y189" i="269"/>
  <c r="BE203" i="269"/>
  <c r="AB213" i="269"/>
  <c r="BA227" i="269"/>
  <c r="AS215" i="269"/>
  <c r="AS229" i="269"/>
  <c r="BG225" i="269"/>
  <c r="T207" i="269"/>
  <c r="L124" i="270"/>
  <c r="L207" i="270" s="1"/>
  <c r="AC186" i="269"/>
  <c r="BJ181" i="269"/>
  <c r="AQ195" i="269"/>
  <c r="T241" i="269"/>
  <c r="F74" i="270"/>
  <c r="J240" i="269"/>
  <c r="AY173" i="269"/>
  <c r="AA236" i="269"/>
  <c r="K197" i="269"/>
  <c r="BF237" i="269"/>
  <c r="BK181" i="269"/>
  <c r="AQ205" i="269"/>
  <c r="AU207" i="269"/>
  <c r="AB186" i="269"/>
  <c r="AI193" i="269"/>
  <c r="BA184" i="269"/>
  <c r="X191" i="269"/>
  <c r="J153" i="270"/>
  <c r="G210" i="269"/>
  <c r="D44" i="270"/>
  <c r="AB192" i="269"/>
  <c r="AE188" i="269"/>
  <c r="AB227" i="269"/>
  <c r="P190" i="269"/>
  <c r="I243" i="270"/>
  <c r="AK212" i="269"/>
  <c r="S222" i="269"/>
  <c r="BM194" i="269"/>
  <c r="W227" i="269"/>
  <c r="M767" i="272"/>
  <c r="D767" i="272"/>
  <c r="E767" i="272"/>
  <c r="I770" i="272"/>
  <c r="C768" i="272"/>
  <c r="P110" i="270"/>
  <c r="M768" i="272"/>
  <c r="F770" i="272"/>
  <c r="F765" i="272"/>
  <c r="D768" i="272"/>
  <c r="C495" i="272" a="1"/>
  <c r="J768" i="272"/>
  <c r="J660" i="272"/>
  <c r="L765" i="272"/>
  <c r="I768" i="272"/>
  <c r="H660" i="272"/>
  <c r="P150" i="270"/>
  <c r="B738" i="272"/>
  <c r="I660" i="272"/>
  <c r="P116" i="270"/>
  <c r="P100" i="270"/>
  <c r="H768" i="272"/>
  <c r="I738" i="272"/>
  <c r="P91" i="270"/>
  <c r="M765" i="272"/>
  <c r="P122" i="270"/>
  <c r="P123" i="270"/>
  <c r="K765" i="272"/>
  <c r="P151" i="270"/>
  <c r="P113" i="270"/>
  <c r="P94" i="270"/>
  <c r="P109" i="270"/>
  <c r="P529" i="272"/>
  <c r="P105" i="270"/>
  <c r="L767" i="272"/>
  <c r="K768" i="272"/>
  <c r="B724" i="272"/>
  <c r="P98" i="270"/>
  <c r="J765" i="272"/>
  <c r="P126" i="270"/>
  <c r="B622" i="272"/>
  <c r="O660" i="272"/>
  <c r="P112" i="270"/>
  <c r="K767" i="272"/>
  <c r="J767" i="272"/>
  <c r="F767" i="272"/>
  <c r="G770" i="272"/>
  <c r="C770" i="272"/>
  <c r="H770" i="272"/>
  <c r="K770" i="272"/>
  <c r="D770" i="272"/>
  <c r="P115" i="270"/>
  <c r="C494" i="272" a="1"/>
  <c r="H767" i="272"/>
  <c r="P106" i="270"/>
  <c r="L768" i="272"/>
  <c r="C660" i="272"/>
  <c r="P103" i="270"/>
  <c r="P120" i="270"/>
  <c r="P92" i="270"/>
  <c r="I767" i="272"/>
  <c r="G767" i="272"/>
  <c r="J770" i="272"/>
  <c r="H765" i="272"/>
  <c r="P102" i="270"/>
  <c r="B660" i="272"/>
  <c r="I765" i="272"/>
  <c r="D765" i="272"/>
  <c r="E768" i="272"/>
  <c r="F768" i="272"/>
  <c r="P569" i="272"/>
  <c r="L770" i="272"/>
  <c r="G768" i="272"/>
  <c r="I724" i="272"/>
  <c r="I622" i="272"/>
  <c r="P118" i="270"/>
  <c r="P114" i="270"/>
  <c r="P96" i="270"/>
  <c r="P448" i="272"/>
  <c r="P124" i="270"/>
  <c r="C767" i="272"/>
  <c r="G765" i="272"/>
  <c r="E765" i="272"/>
  <c r="E770" i="272"/>
  <c r="C765" i="272"/>
  <c r="M770" i="272"/>
  <c r="P111" i="270"/>
  <c r="P117" i="270"/>
  <c r="P108" i="270"/>
  <c r="P97" i="270"/>
  <c r="P149" i="270"/>
  <c r="P107" i="270"/>
  <c r="P148" i="270"/>
  <c r="P93" i="270"/>
  <c r="P99" i="270"/>
  <c r="P119" i="270"/>
  <c r="P101" i="270"/>
  <c r="P125" i="270"/>
  <c r="P95" i="270"/>
  <c r="P90" i="270"/>
  <c r="P121" i="270"/>
  <c r="P104" i="270"/>
  <c r="E227" i="270" l="1"/>
  <c r="N214" i="270"/>
  <c r="L212" i="270"/>
  <c r="H229" i="270"/>
  <c r="N224" i="270"/>
  <c r="F226" i="270"/>
  <c r="K211" i="270"/>
  <c r="K210" i="270"/>
  <c r="M226" i="270"/>
  <c r="J229" i="270"/>
  <c r="L213" i="270"/>
  <c r="G235" i="270"/>
  <c r="N212" i="270"/>
  <c r="O197" i="270"/>
  <c r="O236" i="270"/>
  <c r="L236" i="270"/>
  <c r="N215" i="270"/>
  <c r="M215" i="270"/>
  <c r="K238" i="270"/>
  <c r="J219" i="270"/>
  <c r="D242" i="270"/>
  <c r="D223" i="270"/>
  <c r="L229" i="270"/>
  <c r="I217" i="270"/>
  <c r="N211" i="270"/>
  <c r="I239" i="270"/>
  <c r="K212" i="270"/>
  <c r="H228" i="270"/>
  <c r="N217" i="270"/>
  <c r="D210" i="270"/>
  <c r="L218" i="270"/>
  <c r="D236" i="270"/>
  <c r="N230" i="270"/>
  <c r="D224" i="270"/>
  <c r="N239" i="270"/>
  <c r="E210" i="270"/>
  <c r="H220" i="270"/>
  <c r="D239" i="270"/>
  <c r="J242" i="270"/>
  <c r="K240" i="270"/>
  <c r="I221" i="270"/>
  <c r="F221" i="270"/>
  <c r="G216" i="270"/>
  <c r="L210" i="270"/>
  <c r="O208" i="270"/>
  <c r="N216" i="270"/>
  <c r="K228" i="270"/>
  <c r="E229" i="270"/>
  <c r="J223" i="270"/>
  <c r="J213" i="270"/>
  <c r="H235" i="270"/>
  <c r="L242" i="270"/>
  <c r="L220" i="270"/>
  <c r="M225" i="270"/>
  <c r="F228" i="270"/>
  <c r="L239" i="270"/>
  <c r="J225" i="270"/>
  <c r="H237" i="270"/>
  <c r="N241" i="270"/>
  <c r="L211" i="270"/>
  <c r="D214" i="270"/>
  <c r="L237" i="270"/>
  <c r="M222" i="270"/>
  <c r="M224" i="270"/>
  <c r="D237" i="270"/>
  <c r="H226" i="270"/>
  <c r="D222" i="270"/>
  <c r="L228" i="270"/>
  <c r="O196" i="270"/>
  <c r="E218" i="270"/>
  <c r="O205" i="270"/>
  <c r="O198" i="270"/>
  <c r="L238" i="270"/>
  <c r="G226" i="270"/>
  <c r="L225" i="270"/>
  <c r="D219" i="270"/>
  <c r="O209" i="270"/>
  <c r="M216" i="270"/>
  <c r="I225" i="270"/>
  <c r="G242" i="270"/>
  <c r="N236" i="270"/>
  <c r="J227" i="270"/>
  <c r="K225" i="270"/>
  <c r="J215" i="270"/>
  <c r="H216" i="270"/>
  <c r="H222" i="270"/>
  <c r="K226" i="270"/>
  <c r="E213" i="270"/>
  <c r="H210" i="270"/>
  <c r="I238" i="270"/>
  <c r="G214" i="270"/>
  <c r="G236" i="270"/>
  <c r="G215" i="270"/>
  <c r="E237" i="270"/>
  <c r="J240" i="270"/>
  <c r="H221" i="270"/>
  <c r="L241" i="270"/>
  <c r="E240" i="270"/>
  <c r="K221" i="270"/>
  <c r="I210" i="270"/>
  <c r="I230" i="270"/>
  <c r="M223" i="270"/>
  <c r="N226" i="270"/>
  <c r="L226" i="270"/>
  <c r="K215" i="270"/>
  <c r="L219" i="270"/>
  <c r="O352" i="272"/>
  <c r="I229" i="270"/>
  <c r="O204" i="270"/>
  <c r="K239" i="270"/>
  <c r="O200" i="270"/>
  <c r="O235" i="270"/>
  <c r="O202" i="270"/>
  <c r="F240" i="270"/>
  <c r="L214" i="270"/>
  <c r="F216" i="270"/>
  <c r="D213" i="270"/>
  <c r="N222" i="270"/>
  <c r="F230" i="270"/>
  <c r="H242" i="270"/>
  <c r="F220" i="270"/>
  <c r="F235" i="270"/>
  <c r="F212" i="270"/>
  <c r="H240" i="270"/>
  <c r="E212" i="270"/>
  <c r="H223" i="270"/>
  <c r="K236" i="270"/>
  <c r="I220" i="270"/>
  <c r="E238" i="270"/>
  <c r="O201" i="270"/>
  <c r="L240" i="270"/>
  <c r="G210" i="270"/>
  <c r="D228" i="270"/>
  <c r="O199" i="270"/>
  <c r="L217" i="270"/>
  <c r="O203" i="270"/>
  <c r="J238" i="270"/>
  <c r="E228" i="270"/>
  <c r="P195" i="270"/>
  <c r="Q104" i="270"/>
  <c r="P204" i="270"/>
  <c r="P209" i="270"/>
  <c r="Q90" i="270"/>
  <c r="Q95" i="270"/>
  <c r="P200" i="270"/>
  <c r="P208" i="270"/>
  <c r="Q101" i="270"/>
  <c r="P202" i="270"/>
  <c r="Q99" i="270"/>
  <c r="Q93" i="270"/>
  <c r="Q148" i="270"/>
  <c r="Q107" i="270"/>
  <c r="Q149" i="270"/>
  <c r="Q108" i="270"/>
  <c r="Q105" i="270"/>
  <c r="Q97" i="270"/>
  <c r="P207" i="270"/>
  <c r="Q100" i="270"/>
  <c r="Q92" i="270"/>
  <c r="Q109" i="270"/>
  <c r="P197" i="270"/>
  <c r="P201" i="270"/>
  <c r="Q103" i="270"/>
  <c r="Q98" i="270"/>
  <c r="Q110" i="270"/>
  <c r="Q151" i="270"/>
  <c r="P199" i="270"/>
  <c r="P203" i="270"/>
  <c r="Q96" i="270"/>
  <c r="Q94" i="270"/>
  <c r="P196" i="270"/>
  <c r="Q111" i="270"/>
  <c r="P206" i="270"/>
  <c r="P205" i="270"/>
  <c r="Q150" i="270"/>
  <c r="P198" i="270"/>
  <c r="Q91" i="270"/>
  <c r="Q106" i="270"/>
  <c r="Q102" i="270"/>
  <c r="D217" i="270"/>
  <c r="O182" i="270"/>
  <c r="M217" i="270"/>
  <c r="H211" i="270"/>
  <c r="O192" i="270"/>
  <c r="K213" i="270"/>
  <c r="I216" i="270"/>
  <c r="O188" i="270"/>
  <c r="J226" i="270"/>
  <c r="O179" i="270"/>
  <c r="F241" i="270"/>
  <c r="M214" i="270"/>
  <c r="L216" i="270"/>
  <c r="D241" i="270"/>
  <c r="K227" i="270"/>
  <c r="O207" i="270"/>
  <c r="O193" i="270"/>
  <c r="M218" i="270"/>
  <c r="M229" i="270"/>
  <c r="I224" i="270"/>
  <c r="O177" i="270"/>
  <c r="H218" i="270"/>
  <c r="F211" i="270"/>
  <c r="F215" i="270"/>
  <c r="O183" i="270"/>
  <c r="O206" i="270"/>
  <c r="H239" i="270"/>
  <c r="O233" i="270"/>
  <c r="G228" i="270"/>
  <c r="O377" i="272"/>
  <c r="J214" i="270"/>
  <c r="H212" i="270"/>
  <c r="M237" i="270"/>
  <c r="N235" i="270"/>
  <c r="O353" i="272"/>
  <c r="D212" i="270"/>
  <c r="M227" i="270"/>
  <c r="O404" i="272"/>
  <c r="M416" i="272"/>
  <c r="K220" i="270"/>
  <c r="L215" i="270"/>
  <c r="F227" i="270"/>
  <c r="G221" i="270"/>
  <c r="M415" i="272"/>
  <c r="O403" i="272"/>
  <c r="H241" i="270"/>
  <c r="K218" i="270"/>
  <c r="F217" i="270"/>
  <c r="O189" i="270"/>
  <c r="E235" i="270"/>
  <c r="L221" i="270"/>
  <c r="H214" i="270"/>
  <c r="E242" i="270"/>
  <c r="E236" i="270"/>
  <c r="O354" i="272"/>
  <c r="O378" i="272"/>
  <c r="K214" i="270"/>
  <c r="E239" i="270"/>
  <c r="H215" i="270"/>
  <c r="O185" i="270"/>
  <c r="M240" i="270"/>
  <c r="H219" i="270"/>
  <c r="F223" i="270"/>
  <c r="F214" i="270"/>
  <c r="G223" i="270"/>
  <c r="E219" i="270"/>
  <c r="O187" i="270"/>
  <c r="M221" i="270"/>
  <c r="O178" i="270"/>
  <c r="D218" i="270"/>
  <c r="M236" i="270"/>
  <c r="E223" i="270"/>
  <c r="O232" i="270"/>
  <c r="J210" i="270"/>
  <c r="M212" i="270"/>
  <c r="O180" i="270"/>
  <c r="G217" i="270"/>
  <c r="G222" i="270"/>
  <c r="K237" i="270"/>
  <c r="D211" i="270"/>
  <c r="O173" i="270"/>
  <c r="J228" i="270"/>
  <c r="F242" i="270"/>
  <c r="M220" i="270"/>
  <c r="J239" i="270"/>
  <c r="I228" i="270"/>
  <c r="N210" i="270"/>
  <c r="N219" i="270"/>
  <c r="D225" i="270"/>
  <c r="N240" i="270"/>
  <c r="O195" i="270"/>
  <c r="L222" i="270"/>
  <c r="O194" i="270"/>
  <c r="F219" i="270"/>
  <c r="J241" i="270"/>
  <c r="L223" i="270"/>
  <c r="J221" i="270"/>
  <c r="O376" i="272"/>
  <c r="J216" i="270"/>
  <c r="O174" i="270"/>
  <c r="H213" i="270"/>
  <c r="D230" i="270"/>
  <c r="O176" i="270"/>
  <c r="F237" i="270"/>
  <c r="E220" i="270"/>
  <c r="K222" i="270"/>
  <c r="D238" i="270"/>
  <c r="F210" i="270"/>
  <c r="K219" i="270"/>
  <c r="N228" i="270"/>
  <c r="E230" i="270"/>
  <c r="F236" i="270"/>
  <c r="L224" i="270"/>
  <c r="H227" i="270"/>
  <c r="N229" i="270"/>
  <c r="O405" i="272"/>
  <c r="M417" i="272"/>
  <c r="D216" i="270"/>
  <c r="E241" i="270"/>
  <c r="O175" i="270"/>
  <c r="G240" i="270"/>
  <c r="J222" i="270"/>
  <c r="I219" i="270"/>
  <c r="M210" i="270"/>
  <c r="M242" i="270"/>
  <c r="H238" i="270"/>
  <c r="G237" i="270"/>
  <c r="P7" i="272"/>
  <c r="P156" i="272"/>
  <c r="A7" i="272"/>
  <c r="P51" i="272"/>
  <c r="P157" i="272"/>
  <c r="P52" i="272"/>
  <c r="P6" i="272"/>
  <c r="O234" i="270"/>
  <c r="G241" i="270"/>
  <c r="I215" i="270"/>
  <c r="H230" i="270"/>
  <c r="K242" i="270"/>
  <c r="L230" i="270"/>
  <c r="N218" i="270"/>
  <c r="G224" i="270"/>
  <c r="E224" i="270"/>
  <c r="L227" i="270"/>
  <c r="I241" i="270"/>
  <c r="F218" i="270"/>
  <c r="G227" i="270"/>
  <c r="H225" i="270"/>
  <c r="O186" i="270"/>
  <c r="O181" i="270"/>
  <c r="P205" i="272"/>
  <c r="P204" i="272"/>
  <c r="I211" i="270"/>
  <c r="P297" i="272"/>
  <c r="P298" i="272"/>
  <c r="K230" i="270"/>
  <c r="I240" i="270"/>
  <c r="N238" i="270"/>
  <c r="I212" i="270"/>
  <c r="F213" i="270"/>
  <c r="G211" i="270"/>
  <c r="O184" i="270"/>
  <c r="G230" i="270"/>
  <c r="J236" i="270"/>
  <c r="M213" i="270"/>
  <c r="F229" i="270"/>
  <c r="D215" i="270"/>
  <c r="D220" i="270"/>
  <c r="G238" i="270"/>
  <c r="N220" i="270"/>
  <c r="G220" i="270"/>
  <c r="M219" i="270"/>
  <c r="M228" i="270"/>
  <c r="O231" i="270"/>
  <c r="E225" i="270"/>
  <c r="M241" i="270"/>
  <c r="N242" i="270"/>
  <c r="J224" i="270"/>
  <c r="M235" i="270"/>
  <c r="K216" i="270"/>
  <c r="O190" i="270"/>
  <c r="O402" i="272"/>
  <c r="M414" i="272"/>
  <c r="I213" i="270"/>
  <c r="E217" i="270"/>
  <c r="K223" i="270"/>
  <c r="G213" i="270"/>
  <c r="L235" i="270"/>
  <c r="G229" i="270"/>
  <c r="D235" i="270"/>
  <c r="F222" i="270"/>
  <c r="O355" i="272"/>
  <c r="F224" i="270"/>
  <c r="G219" i="270"/>
  <c r="H224" i="270"/>
  <c r="D221" i="270"/>
  <c r="D240" i="270"/>
  <c r="N221" i="270"/>
  <c r="E226" i="270"/>
  <c r="D227" i="270"/>
  <c r="E214" i="270"/>
  <c r="J218" i="270"/>
  <c r="O191" i="270"/>
  <c r="E21" i="437"/>
  <c r="D494" i="272"/>
  <c r="G494" i="272"/>
  <c r="M494" i="272"/>
  <c r="F494" i="272"/>
  <c r="L494" i="272"/>
  <c r="E494" i="272"/>
  <c r="H494" i="272"/>
  <c r="K494" i="272"/>
  <c r="J494" i="272"/>
  <c r="C494" i="272"/>
  <c r="I494" i="272"/>
  <c r="I495" i="272"/>
  <c r="L495" i="272"/>
  <c r="K495" i="272"/>
  <c r="J495" i="272"/>
  <c r="D495" i="272"/>
  <c r="C495" i="272"/>
  <c r="F495" i="272"/>
  <c r="E495" i="272"/>
  <c r="H495" i="272"/>
  <c r="G495" i="272"/>
  <c r="M495" i="272"/>
  <c r="P23" i="270"/>
  <c r="P21" i="270"/>
  <c r="P12" i="270"/>
  <c r="P22" i="270"/>
  <c r="P8" i="270"/>
  <c r="P19" i="270"/>
  <c r="P7" i="270"/>
  <c r="P10" i="270"/>
  <c r="P18" i="270"/>
  <c r="P68" i="270"/>
  <c r="P15" i="270"/>
  <c r="P67" i="270"/>
  <c r="P66" i="270"/>
  <c r="P65" i="270"/>
  <c r="P27" i="270"/>
  <c r="P11" i="270"/>
  <c r="P16" i="270"/>
  <c r="P13" i="270"/>
  <c r="P20" i="270"/>
  <c r="P9" i="270"/>
  <c r="P24" i="270"/>
  <c r="P25" i="270"/>
  <c r="P17" i="270"/>
  <c r="P28" i="270"/>
  <c r="P288" i="272"/>
  <c r="P26" i="270"/>
  <c r="P14" i="270"/>
  <c r="P180" i="270" l="1"/>
  <c r="Q14" i="270"/>
  <c r="P187" i="270"/>
  <c r="Q21" i="270"/>
  <c r="Q24" i="270"/>
  <c r="P190" i="270"/>
  <c r="Q65" i="270"/>
  <c r="P231" i="270"/>
  <c r="Q68" i="270"/>
  <c r="P234" i="270"/>
  <c r="P175" i="270"/>
  <c r="Q9" i="270"/>
  <c r="P173" i="270"/>
  <c r="Q7" i="270"/>
  <c r="Q11" i="270"/>
  <c r="P177" i="270"/>
  <c r="P188" i="270"/>
  <c r="Q22" i="270"/>
  <c r="Q26" i="270"/>
  <c r="P192" i="270"/>
  <c r="Q16" i="270"/>
  <c r="P182" i="270"/>
  <c r="Q19" i="270"/>
  <c r="P185" i="270"/>
  <c r="P191" i="270"/>
  <c r="Q25" i="270"/>
  <c r="P176" i="270"/>
  <c r="Q10" i="270"/>
  <c r="P174" i="270"/>
  <c r="Q8" i="270"/>
  <c r="Q28" i="270"/>
  <c r="P194" i="270"/>
  <c r="P232" i="270"/>
  <c r="Q66" i="270"/>
  <c r="Q23" i="270"/>
  <c r="P189" i="270"/>
  <c r="Q27" i="270"/>
  <c r="P193" i="270"/>
  <c r="Q13" i="270"/>
  <c r="P179" i="270"/>
  <c r="Q18" i="270"/>
  <c r="P184" i="270"/>
  <c r="Q20" i="270"/>
  <c r="P186" i="270"/>
  <c r="Q15" i="270"/>
  <c r="P181" i="270"/>
  <c r="P178" i="270"/>
  <c r="Q12" i="270"/>
  <c r="P233" i="270"/>
  <c r="Q67" i="270"/>
  <c r="Q17" i="270"/>
  <c r="P183" i="270"/>
  <c r="D321" i="272"/>
  <c r="N321" i="272"/>
  <c r="M321" i="272"/>
  <c r="C321" i="272"/>
  <c r="O495" i="272"/>
  <c r="O494" i="272"/>
  <c r="C60" i="272" a="1"/>
  <c r="D753" i="272"/>
  <c r="K106" i="270"/>
  <c r="G91" i="270"/>
  <c r="K109" i="270"/>
  <c r="F149" i="270"/>
  <c r="I148" i="270"/>
  <c r="E98" i="270"/>
  <c r="K94" i="270"/>
  <c r="K91" i="270"/>
  <c r="N97" i="270"/>
  <c r="E102" i="270"/>
  <c r="K101" i="270"/>
  <c r="H52" i="272"/>
  <c r="M91" i="270"/>
  <c r="K247" i="272"/>
  <c r="K111" i="270"/>
  <c r="I666" i="272" a="1"/>
  <c r="H102" i="270"/>
  <c r="I669" i="272" a="1"/>
  <c r="I91" i="270"/>
  <c r="E97" i="270"/>
  <c r="K103" i="270"/>
  <c r="J101" i="270"/>
  <c r="L149" i="270"/>
  <c r="N92" i="270"/>
  <c r="E157" i="272"/>
  <c r="H100" i="270"/>
  <c r="F111" i="270"/>
  <c r="L95" i="270"/>
  <c r="F103" i="270"/>
  <c r="H106" i="270"/>
  <c r="D105" i="270"/>
  <c r="G108" i="270"/>
  <c r="I98" i="270"/>
  <c r="N110" i="270"/>
  <c r="M92" i="270"/>
  <c r="C52" i="272"/>
  <c r="I532" i="272"/>
  <c r="M102" i="270"/>
  <c r="H247" i="272"/>
  <c r="H93" i="270"/>
  <c r="F109" i="270"/>
  <c r="E149" i="270"/>
  <c r="J149" i="270"/>
  <c r="K99" i="270"/>
  <c r="I102" i="270"/>
  <c r="J150" i="270"/>
  <c r="I247" i="272"/>
  <c r="M104" i="270"/>
  <c r="D102" i="270"/>
  <c r="H157" i="272"/>
  <c r="L151" i="270"/>
  <c r="D99" i="270"/>
  <c r="G95" i="270"/>
  <c r="L103" i="270"/>
  <c r="J90" i="270"/>
  <c r="K100" i="270"/>
  <c r="K92" i="270"/>
  <c r="H104" i="270"/>
  <c r="L110" i="270"/>
  <c r="D111" i="270"/>
  <c r="M97" i="270"/>
  <c r="G148" i="270"/>
  <c r="N106" i="270"/>
  <c r="N108" i="270"/>
  <c r="K150" i="270"/>
  <c r="G104" i="270"/>
  <c r="K90" i="270"/>
  <c r="H91" i="270"/>
  <c r="J110" i="270"/>
  <c r="L532" i="272"/>
  <c r="D101" i="270"/>
  <c r="M99" i="270"/>
  <c r="G103" i="270"/>
  <c r="G92" i="270"/>
  <c r="D106" i="270"/>
  <c r="I157" i="272"/>
  <c r="E52" i="272"/>
  <c r="I753" i="272"/>
  <c r="L97" i="270"/>
  <c r="N94" i="270"/>
  <c r="E101" i="270"/>
  <c r="G151" i="270"/>
  <c r="K157" i="272"/>
  <c r="E532" i="272"/>
  <c r="F753" i="272"/>
  <c r="N109" i="270"/>
  <c r="G106" i="270"/>
  <c r="M101" i="270"/>
  <c r="J94" i="270"/>
  <c r="H90" i="270"/>
  <c r="H99" i="270"/>
  <c r="H150" i="270"/>
  <c r="E92" i="270"/>
  <c r="L105" i="270"/>
  <c r="L753" i="272"/>
  <c r="F94" i="270"/>
  <c r="K96" i="270"/>
  <c r="I107" i="270"/>
  <c r="L102" i="270"/>
  <c r="G101" i="270"/>
  <c r="F104" i="270"/>
  <c r="E151" i="270"/>
  <c r="N99" i="270"/>
  <c r="N95" i="270"/>
  <c r="M103" i="270"/>
  <c r="G90" i="270"/>
  <c r="D532" i="272"/>
  <c r="M109" i="270"/>
  <c r="J247" i="272"/>
  <c r="G107" i="270"/>
  <c r="D108" i="270"/>
  <c r="I101" i="270"/>
  <c r="G753" i="272"/>
  <c r="D97" i="270"/>
  <c r="M94" i="270"/>
  <c r="F148" i="270"/>
  <c r="E94" i="270"/>
  <c r="M148" i="270"/>
  <c r="C753" i="272"/>
  <c r="D157" i="272"/>
  <c r="L108" i="270"/>
  <c r="H98" i="270"/>
  <c r="K110" i="270"/>
  <c r="J105" i="270"/>
  <c r="J93" i="270"/>
  <c r="B666" i="272" a="1"/>
  <c r="G93" i="270"/>
  <c r="G109" i="270"/>
  <c r="H149" i="270"/>
  <c r="N148" i="270"/>
  <c r="I52" i="272"/>
  <c r="L94" i="270"/>
  <c r="K148" i="270"/>
  <c r="I94" i="270"/>
  <c r="F96" i="270"/>
  <c r="H97" i="270"/>
  <c r="H92" i="270"/>
  <c r="M753" i="272"/>
  <c r="J107" i="270"/>
  <c r="I100" i="270"/>
  <c r="E90" i="270"/>
  <c r="I106" i="270"/>
  <c r="F92" i="270"/>
  <c r="H753" i="272"/>
  <c r="L157" i="272"/>
  <c r="E108" i="270"/>
  <c r="J111" i="270"/>
  <c r="J104" i="270"/>
  <c r="J92" i="270"/>
  <c r="D100" i="270"/>
  <c r="I90" i="270"/>
  <c r="E93" i="270"/>
  <c r="I109" i="270"/>
  <c r="E110" i="270"/>
  <c r="K105" i="270"/>
  <c r="K52" i="272"/>
  <c r="M532" i="272"/>
  <c r="N103" i="270"/>
  <c r="E106" i="270"/>
  <c r="F91" i="270"/>
  <c r="J109" i="270"/>
  <c r="I149" i="270"/>
  <c r="J148" i="270"/>
  <c r="H107" i="270"/>
  <c r="I104" i="270"/>
  <c r="I675" i="272" a="1"/>
  <c r="M93" i="270"/>
  <c r="N149" i="270"/>
  <c r="F101" i="270"/>
  <c r="G100" i="270"/>
  <c r="B663" i="272" a="1"/>
  <c r="G111" i="270"/>
  <c r="G532" i="272"/>
  <c r="J102" i="270"/>
  <c r="F102" i="270"/>
  <c r="B669" i="272" a="1"/>
  <c r="N91" i="270"/>
  <c r="D148" i="270"/>
  <c r="E107" i="270"/>
  <c r="G96" i="270"/>
  <c r="J95" i="270"/>
  <c r="M111" i="270"/>
  <c r="F157" i="272"/>
  <c r="G149" i="270"/>
  <c r="J91" i="270"/>
  <c r="G52" i="272"/>
  <c r="C247" i="272"/>
  <c r="M107" i="270"/>
  <c r="M110" i="270"/>
  <c r="M90" i="270"/>
  <c r="E753" i="272"/>
  <c r="E148" i="270"/>
  <c r="H532" i="272"/>
  <c r="H95" i="270"/>
  <c r="K753" i="272"/>
  <c r="C157" i="272"/>
  <c r="K108" i="270"/>
  <c r="D98" i="270"/>
  <c r="F110" i="270"/>
  <c r="D92" i="270"/>
  <c r="F108" i="270"/>
  <c r="I663" i="272" a="1"/>
  <c r="N93" i="270"/>
  <c r="D109" i="270"/>
  <c r="K149" i="270"/>
  <c r="H148" i="270"/>
  <c r="D52" i="272"/>
  <c r="M106" i="270"/>
  <c r="G105" i="270"/>
  <c r="K93" i="270"/>
  <c r="H105" i="270"/>
  <c r="E103" i="270"/>
  <c r="E95" i="270"/>
  <c r="K151" i="270"/>
  <c r="L101" i="270"/>
  <c r="N107" i="270"/>
  <c r="J151" i="270"/>
  <c r="L107" i="270"/>
  <c r="N111" i="270"/>
  <c r="G157" i="272"/>
  <c r="N151" i="270"/>
  <c r="L96" i="270"/>
  <c r="F107" i="270"/>
  <c r="D150" i="270"/>
  <c r="F90" i="270"/>
  <c r="H110" i="270"/>
  <c r="I151" i="270"/>
  <c r="G99" i="270"/>
  <c r="D95" i="270"/>
  <c r="I103" i="270"/>
  <c r="C409" i="272" a="1"/>
  <c r="K532" i="272"/>
  <c r="F97" i="270"/>
  <c r="F247" i="272"/>
  <c r="M108" i="270"/>
  <c r="E111" i="270"/>
  <c r="N104" i="270"/>
  <c r="L99" i="270"/>
  <c r="L100" i="270"/>
  <c r="D90" i="270"/>
  <c r="L104" i="270"/>
  <c r="I99" i="270"/>
  <c r="N98" i="270"/>
  <c r="F93" i="270"/>
  <c r="J753" i="272"/>
  <c r="H94" i="270"/>
  <c r="N96" i="270"/>
  <c r="K97" i="270"/>
  <c r="N102" i="270"/>
  <c r="N101" i="270"/>
  <c r="I95" i="270"/>
  <c r="D151" i="270"/>
  <c r="H96" i="270"/>
  <c r="K107" i="270"/>
  <c r="L150" i="270"/>
  <c r="N90" i="270"/>
  <c r="F532" i="272"/>
  <c r="G98" i="270"/>
  <c r="G247" i="272"/>
  <c r="J100" i="270"/>
  <c r="I111" i="270"/>
  <c r="F95" i="270"/>
  <c r="H103" i="270"/>
  <c r="B672" i="272" a="1"/>
  <c r="L91" i="270"/>
  <c r="E150" i="270"/>
  <c r="M151" i="270"/>
  <c r="M98" i="270"/>
  <c r="F150" i="270"/>
  <c r="C351" i="272" a="1"/>
  <c r="D149" i="270"/>
  <c r="I105" i="270"/>
  <c r="H109" i="270"/>
  <c r="J157" i="272"/>
  <c r="F98" i="270"/>
  <c r="F105" i="270"/>
  <c r="L106" i="270"/>
  <c r="I97" i="270"/>
  <c r="L52" i="272"/>
  <c r="M95" i="270"/>
  <c r="H108" i="270"/>
  <c r="G102" i="270"/>
  <c r="J97" i="270"/>
  <c r="M150" i="270"/>
  <c r="H111" i="270"/>
  <c r="D104" i="270"/>
  <c r="J52" i="272"/>
  <c r="C532" i="272"/>
  <c r="D247" i="272"/>
  <c r="I108" i="270"/>
  <c r="J98" i="270"/>
  <c r="N105" i="270"/>
  <c r="C374" i="272" a="1"/>
  <c r="E105" i="270"/>
  <c r="F100" i="270"/>
  <c r="I92" i="270"/>
  <c r="D94" i="270"/>
  <c r="L90" i="270"/>
  <c r="L92" i="270"/>
  <c r="E104" i="270"/>
  <c r="F151" i="270"/>
  <c r="I110" i="270"/>
  <c r="M52" i="272"/>
  <c r="F99" i="270"/>
  <c r="D103" i="270"/>
  <c r="J106" i="270"/>
  <c r="D91" i="270"/>
  <c r="L148" i="270"/>
  <c r="C401" i="272" a="1"/>
  <c r="H101" i="270"/>
  <c r="D96" i="270"/>
  <c r="E91" i="270"/>
  <c r="E247" i="272"/>
  <c r="L109" i="270"/>
  <c r="M157" i="272"/>
  <c r="K95" i="270"/>
  <c r="J103" i="270"/>
  <c r="E100" i="270"/>
  <c r="K104" i="270"/>
  <c r="F52" i="272"/>
  <c r="G110" i="270"/>
  <c r="K98" i="270"/>
  <c r="G94" i="270"/>
  <c r="M96" i="270"/>
  <c r="I96" i="270"/>
  <c r="F106" i="270"/>
  <c r="M149" i="270"/>
  <c r="E109" i="270"/>
  <c r="J96" i="270"/>
  <c r="I150" i="270"/>
  <c r="J532" i="272"/>
  <c r="L247" i="272"/>
  <c r="E99" i="270"/>
  <c r="I672" i="272" a="1"/>
  <c r="N150" i="270"/>
  <c r="D93" i="270"/>
  <c r="B675" i="272" a="1"/>
  <c r="L93" i="270"/>
  <c r="M105" i="270"/>
  <c r="J99" i="270"/>
  <c r="G97" i="270"/>
  <c r="K102" i="270"/>
  <c r="J108" i="270"/>
  <c r="E96" i="270"/>
  <c r="G150" i="270"/>
  <c r="N100" i="270"/>
  <c r="M247" i="272"/>
  <c r="D110" i="270"/>
  <c r="D107" i="270"/>
  <c r="I93" i="270"/>
  <c r="L111" i="270"/>
  <c r="L98" i="270"/>
  <c r="M100" i="270"/>
  <c r="H151" i="270"/>
  <c r="H572" i="272" l="1"/>
  <c r="H571" i="272" s="1"/>
  <c r="H451" i="272"/>
  <c r="H450" i="272" s="1"/>
  <c r="H246" i="272"/>
  <c r="M246" i="272"/>
  <c r="M451" i="272"/>
  <c r="M450" i="272" s="1"/>
  <c r="M572" i="272"/>
  <c r="M571" i="272" s="1"/>
  <c r="D451" i="272"/>
  <c r="D450" i="272" s="1"/>
  <c r="D246" i="272"/>
  <c r="D572" i="272"/>
  <c r="D571" i="272" s="1"/>
  <c r="E572" i="272"/>
  <c r="E571" i="272" s="1"/>
  <c r="E246" i="272"/>
  <c r="E451" i="272"/>
  <c r="E450" i="272" s="1"/>
  <c r="F246" i="272"/>
  <c r="F572" i="272"/>
  <c r="F571" i="272" s="1"/>
  <c r="F451" i="272"/>
  <c r="F450" i="272" s="1"/>
  <c r="J572" i="272"/>
  <c r="J571" i="272" s="1"/>
  <c r="J246" i="272"/>
  <c r="J451" i="272"/>
  <c r="J450" i="272" s="1"/>
  <c r="G246" i="272"/>
  <c r="G572" i="272"/>
  <c r="G571" i="272" s="1"/>
  <c r="G451" i="272"/>
  <c r="G450" i="272" s="1"/>
  <c r="I572" i="272"/>
  <c r="I571" i="272" s="1"/>
  <c r="I246" i="272"/>
  <c r="I451" i="272"/>
  <c r="I450" i="272" s="1"/>
  <c r="L246" i="272"/>
  <c r="L572" i="272"/>
  <c r="L571" i="272" s="1"/>
  <c r="L451" i="272"/>
  <c r="L450" i="272" s="1"/>
  <c r="K451" i="272"/>
  <c r="K450" i="272" s="1"/>
  <c r="K572" i="272"/>
  <c r="K571" i="272" s="1"/>
  <c r="K246" i="272"/>
  <c r="P247" i="272"/>
  <c r="C246" i="272"/>
  <c r="P246" i="272"/>
  <c r="C451" i="272"/>
  <c r="C572" i="272"/>
  <c r="M531" i="272"/>
  <c r="H531" i="272"/>
  <c r="I531" i="272"/>
  <c r="G531" i="272"/>
  <c r="P531" i="272"/>
  <c r="C531" i="272"/>
  <c r="P532" i="272"/>
  <c r="L531" i="272"/>
  <c r="K531" i="272"/>
  <c r="D531" i="272"/>
  <c r="F531" i="272"/>
  <c r="E531" i="272"/>
  <c r="J531" i="272"/>
  <c r="H51" i="272"/>
  <c r="G51" i="272"/>
  <c r="G66" i="272"/>
  <c r="E67" i="272"/>
  <c r="E51" i="272"/>
  <c r="E68" i="272"/>
  <c r="E72" i="272"/>
  <c r="E71" i="272"/>
  <c r="E66" i="272"/>
  <c r="E70" i="272"/>
  <c r="I51" i="272"/>
  <c r="D66" i="272"/>
  <c r="D68" i="272"/>
  <c r="D51" i="272"/>
  <c r="D67" i="272"/>
  <c r="D70" i="272"/>
  <c r="D72" i="272"/>
  <c r="D71" i="272"/>
  <c r="K71" i="272"/>
  <c r="K51" i="272"/>
  <c r="K66" i="272"/>
  <c r="K72" i="272"/>
  <c r="K67" i="272"/>
  <c r="K70" i="272"/>
  <c r="K68" i="272"/>
  <c r="M51" i="272"/>
  <c r="C72" i="272"/>
  <c r="C51" i="272"/>
  <c r="C68" i="272"/>
  <c r="C70" i="272"/>
  <c r="C71" i="272"/>
  <c r="C67" i="272"/>
  <c r="C66" i="272"/>
  <c r="F68" i="272"/>
  <c r="F66" i="272"/>
  <c r="F67" i="272"/>
  <c r="F71" i="272"/>
  <c r="F70" i="272"/>
  <c r="F51" i="272"/>
  <c r="F72" i="272"/>
  <c r="J68" i="272"/>
  <c r="J66" i="272"/>
  <c r="J51" i="272"/>
  <c r="J70" i="272"/>
  <c r="J67" i="272"/>
  <c r="J71" i="272"/>
  <c r="J72" i="272"/>
  <c r="L51" i="272"/>
  <c r="L66" i="272"/>
  <c r="F173" i="272"/>
  <c r="F168" i="272"/>
  <c r="F298" i="272"/>
  <c r="F297" i="272" s="1"/>
  <c r="F171" i="272"/>
  <c r="F7" i="272"/>
  <c r="F6" i="272" s="1"/>
  <c r="F156" i="272"/>
  <c r="F169" i="272"/>
  <c r="F205" i="272"/>
  <c r="F172" i="272"/>
  <c r="F167" i="272"/>
  <c r="I298" i="272"/>
  <c r="I297" i="272" s="1"/>
  <c r="I205" i="272"/>
  <c r="I156" i="272"/>
  <c r="I7" i="272"/>
  <c r="I6" i="272" s="1"/>
  <c r="D173" i="272"/>
  <c r="D156" i="272"/>
  <c r="D298" i="272"/>
  <c r="D297" i="272" s="1"/>
  <c r="D168" i="272"/>
  <c r="D205" i="272"/>
  <c r="D171" i="272"/>
  <c r="D167" i="272"/>
  <c r="D7" i="272"/>
  <c r="D172" i="272"/>
  <c r="D169" i="272"/>
  <c r="C171" i="272"/>
  <c r="C298" i="272"/>
  <c r="C7" i="272"/>
  <c r="C169" i="272"/>
  <c r="C167" i="272"/>
  <c r="C156" i="272"/>
  <c r="C173" i="272"/>
  <c r="C205" i="272"/>
  <c r="C168" i="272"/>
  <c r="C172" i="272"/>
  <c r="L7" i="272"/>
  <c r="L171" i="272"/>
  <c r="L205" i="272"/>
  <c r="L204" i="272" s="1"/>
  <c r="L173" i="272"/>
  <c r="L298" i="272"/>
  <c r="L297" i="272" s="1"/>
  <c r="L156" i="272"/>
  <c r="L169" i="272"/>
  <c r="J169" i="272"/>
  <c r="J205" i="272"/>
  <c r="J167" i="272"/>
  <c r="J172" i="272"/>
  <c r="J171" i="272"/>
  <c r="J156" i="272"/>
  <c r="J298" i="272"/>
  <c r="J297" i="272" s="1"/>
  <c r="J168" i="272"/>
  <c r="J173" i="272"/>
  <c r="J7" i="272"/>
  <c r="E169" i="272"/>
  <c r="E173" i="272"/>
  <c r="E168" i="272"/>
  <c r="E167" i="272"/>
  <c r="E156" i="272"/>
  <c r="E172" i="272"/>
  <c r="E171" i="272"/>
  <c r="E298" i="272"/>
  <c r="E297" i="272" s="1"/>
  <c r="E205" i="272"/>
  <c r="E7" i="272"/>
  <c r="M7" i="272"/>
  <c r="M156" i="272"/>
  <c r="M298" i="272"/>
  <c r="M297" i="272" s="1"/>
  <c r="M205" i="272"/>
  <c r="M204" i="272" s="1"/>
  <c r="H7" i="272"/>
  <c r="H6" i="272" s="1"/>
  <c r="H156" i="272"/>
  <c r="H298" i="272"/>
  <c r="H297" i="272" s="1"/>
  <c r="H205" i="272"/>
  <c r="H204" i="272" s="1"/>
  <c r="K7" i="272"/>
  <c r="K173" i="272"/>
  <c r="K169" i="272"/>
  <c r="K156" i="272"/>
  <c r="K171" i="272"/>
  <c r="K205" i="272"/>
  <c r="K298" i="272"/>
  <c r="K297" i="272" s="1"/>
  <c r="G298" i="272"/>
  <c r="G297" i="272" s="1"/>
  <c r="G205" i="272"/>
  <c r="G204" i="272" s="1"/>
  <c r="G173" i="272"/>
  <c r="G171" i="272"/>
  <c r="G156" i="272"/>
  <c r="G7" i="272"/>
  <c r="G169" i="272"/>
  <c r="L752" i="272"/>
  <c r="J752" i="272"/>
  <c r="E752" i="272"/>
  <c r="I752" i="272"/>
  <c r="D752" i="272"/>
  <c r="F752" i="272"/>
  <c r="G752" i="272"/>
  <c r="P752" i="272"/>
  <c r="P753" i="272"/>
  <c r="C752" i="272"/>
  <c r="K752" i="272"/>
  <c r="H752" i="272"/>
  <c r="M752" i="272"/>
  <c r="Q179" i="270"/>
  <c r="Q178" i="270"/>
  <c r="Q176" i="270"/>
  <c r="Q175" i="270"/>
  <c r="Q187" i="270"/>
  <c r="Q183" i="270"/>
  <c r="Q186" i="270"/>
  <c r="Q189" i="270"/>
  <c r="Q194" i="270"/>
  <c r="Q185" i="270"/>
  <c r="Q192" i="270"/>
  <c r="Q177" i="270"/>
  <c r="Q231" i="270"/>
  <c r="Q233" i="270"/>
  <c r="Q232" i="270"/>
  <c r="Q174" i="270"/>
  <c r="Q191" i="270"/>
  <c r="Q188" i="270"/>
  <c r="Q173" i="270"/>
  <c r="Q180" i="270"/>
  <c r="Q181" i="270"/>
  <c r="Q184" i="270"/>
  <c r="Q193" i="270"/>
  <c r="Q182" i="270"/>
  <c r="Q234" i="270"/>
  <c r="Q190" i="270"/>
  <c r="J351" i="272"/>
  <c r="J356" i="272" s="1"/>
  <c r="E351" i="272"/>
  <c r="E356" i="272" s="1"/>
  <c r="C351" i="272"/>
  <c r="C356" i="272" s="1"/>
  <c r="D351" i="272"/>
  <c r="D356" i="272" s="1"/>
  <c r="M351" i="272"/>
  <c r="G351" i="272"/>
  <c r="G356" i="272" s="1"/>
  <c r="I351" i="272"/>
  <c r="I356" i="272" s="1"/>
  <c r="L351" i="272"/>
  <c r="L356" i="272" s="1"/>
  <c r="H351" i="272"/>
  <c r="H356" i="272" s="1"/>
  <c r="F351" i="272"/>
  <c r="F356" i="272" s="1"/>
  <c r="K351" i="272"/>
  <c r="K356" i="272" s="1"/>
  <c r="C672" i="272"/>
  <c r="E672" i="272"/>
  <c r="F672" i="272"/>
  <c r="D672" i="272"/>
  <c r="B672" i="272"/>
  <c r="B671" i="272" s="1"/>
  <c r="G672" i="272"/>
  <c r="B663" i="272"/>
  <c r="C663" i="272"/>
  <c r="F663" i="272"/>
  <c r="E663" i="272"/>
  <c r="G663" i="272"/>
  <c r="D663" i="272"/>
  <c r="F401" i="272"/>
  <c r="G401" i="272"/>
  <c r="G413" i="272" s="1"/>
  <c r="E401" i="272"/>
  <c r="C401" i="272"/>
  <c r="D401" i="272"/>
  <c r="M401" i="272"/>
  <c r="I401" i="272"/>
  <c r="I413" i="272" s="1"/>
  <c r="L401" i="272"/>
  <c r="L413" i="272" s="1"/>
  <c r="H401" i="272"/>
  <c r="H413" i="272" s="1"/>
  <c r="K401" i="272"/>
  <c r="J401" i="272"/>
  <c r="F675" i="272"/>
  <c r="E675" i="272"/>
  <c r="C675" i="272"/>
  <c r="G675" i="272"/>
  <c r="B675" i="272"/>
  <c r="B674" i="272" s="1"/>
  <c r="D675" i="272"/>
  <c r="C666" i="272"/>
  <c r="F666" i="272"/>
  <c r="E666" i="272"/>
  <c r="B666" i="272"/>
  <c r="B665" i="272" s="1"/>
  <c r="D666" i="272"/>
  <c r="G666" i="272"/>
  <c r="K669" i="272"/>
  <c r="L669" i="272"/>
  <c r="I669" i="272"/>
  <c r="I668" i="272" s="1"/>
  <c r="M669" i="272"/>
  <c r="J669" i="272"/>
  <c r="N669" i="272"/>
  <c r="J675" i="272"/>
  <c r="I675" i="272"/>
  <c r="I674" i="272" s="1"/>
  <c r="N675" i="272"/>
  <c r="L675" i="272"/>
  <c r="M675" i="272"/>
  <c r="K675" i="272"/>
  <c r="L666" i="272"/>
  <c r="M666" i="272"/>
  <c r="N666" i="272"/>
  <c r="I666" i="272"/>
  <c r="I665" i="272" s="1"/>
  <c r="J666" i="272"/>
  <c r="K666" i="272"/>
  <c r="N672" i="272"/>
  <c r="I672" i="272"/>
  <c r="I671" i="272" s="1"/>
  <c r="J672" i="272"/>
  <c r="K672" i="272"/>
  <c r="L672" i="272"/>
  <c r="M672" i="272"/>
  <c r="F374" i="272"/>
  <c r="F379" i="272" s="1"/>
  <c r="E374" i="272"/>
  <c r="E379" i="272" s="1"/>
  <c r="D374" i="272"/>
  <c r="D379" i="272" s="1"/>
  <c r="L374" i="272"/>
  <c r="L379" i="272" s="1"/>
  <c r="C374" i="272"/>
  <c r="C379" i="272" s="1"/>
  <c r="J374" i="272"/>
  <c r="J379" i="272" s="1"/>
  <c r="H374" i="272"/>
  <c r="H379" i="272" s="1"/>
  <c r="G374" i="272"/>
  <c r="G379" i="272" s="1"/>
  <c r="K374" i="272"/>
  <c r="K379" i="272" s="1"/>
  <c r="M374" i="272"/>
  <c r="I374" i="272"/>
  <c r="I379" i="272" s="1"/>
  <c r="F669" i="272"/>
  <c r="C669" i="272"/>
  <c r="E669" i="272"/>
  <c r="D669" i="272"/>
  <c r="B669" i="272"/>
  <c r="B668" i="272" s="1"/>
  <c r="G669" i="272"/>
  <c r="K663" i="272"/>
  <c r="N663" i="272"/>
  <c r="M663" i="272"/>
  <c r="L663" i="272"/>
  <c r="I663" i="272"/>
  <c r="J663" i="272"/>
  <c r="H409" i="272"/>
  <c r="H421" i="272" s="1"/>
  <c r="I409" i="272"/>
  <c r="I421" i="272" s="1"/>
  <c r="K409" i="272"/>
  <c r="L409" i="272"/>
  <c r="L421" i="272" s="1"/>
  <c r="D409" i="272"/>
  <c r="M409" i="272"/>
  <c r="F409" i="272"/>
  <c r="J409" i="272"/>
  <c r="E409" i="272"/>
  <c r="C409" i="272"/>
  <c r="G409" i="272"/>
  <c r="G421" i="272" s="1"/>
  <c r="D10" i="270"/>
  <c r="J19" i="270"/>
  <c r="I22" i="270"/>
  <c r="I26" i="270"/>
  <c r="N12" i="270"/>
  <c r="K20" i="270"/>
  <c r="M65" i="270"/>
  <c r="I21" i="270"/>
  <c r="J24" i="270"/>
  <c r="L17" i="270"/>
  <c r="F26" i="270"/>
  <c r="G27" i="270"/>
  <c r="D60" i="272"/>
  <c r="G22" i="270"/>
  <c r="K60" i="272"/>
  <c r="E8" i="270"/>
  <c r="F23" i="270"/>
  <c r="K17" i="270"/>
  <c r="D24" i="270"/>
  <c r="G20" i="270"/>
  <c r="H9" i="270"/>
  <c r="L66" i="270"/>
  <c r="K16" i="270"/>
  <c r="J25" i="270"/>
  <c r="M9" i="270"/>
  <c r="N28" i="270"/>
  <c r="E66" i="270"/>
  <c r="G26" i="270"/>
  <c r="D12" i="270"/>
  <c r="I20" i="270"/>
  <c r="J65" i="270"/>
  <c r="D7" i="270"/>
  <c r="N16" i="270"/>
  <c r="L67" i="270"/>
  <c r="M68" i="270"/>
  <c r="F28" i="270"/>
  <c r="H12" i="270"/>
  <c r="N13" i="270"/>
  <c r="M27" i="270"/>
  <c r="D18" i="270"/>
  <c r="I12" i="270"/>
  <c r="D19" i="270"/>
  <c r="K8" i="270"/>
  <c r="K28" i="270"/>
  <c r="D13" i="270"/>
  <c r="D20" i="270"/>
  <c r="N11" i="270"/>
  <c r="I60" i="272"/>
  <c r="L68" i="270"/>
  <c r="E21" i="270"/>
  <c r="N26" i="270"/>
  <c r="H8" i="270"/>
  <c r="J18" i="270"/>
  <c r="M19" i="270"/>
  <c r="J14" i="270"/>
  <c r="K25" i="270"/>
  <c r="H13" i="270"/>
  <c r="F11" i="270"/>
  <c r="H18" i="270"/>
  <c r="H14" i="270"/>
  <c r="H26" i="270"/>
  <c r="F68" i="270"/>
  <c r="F9" i="270"/>
  <c r="L14" i="270"/>
  <c r="F15" i="270"/>
  <c r="D15" i="270"/>
  <c r="M11" i="270"/>
  <c r="H65" i="270"/>
  <c r="M26" i="270"/>
  <c r="N22" i="270"/>
  <c r="I28" i="270"/>
  <c r="E14" i="270"/>
  <c r="L15" i="270"/>
  <c r="I10" i="270"/>
  <c r="F24" i="270"/>
  <c r="G60" i="272"/>
  <c r="L28" i="270"/>
  <c r="E28" i="270"/>
  <c r="L21" i="270"/>
  <c r="D65" i="270"/>
  <c r="N18" i="270"/>
  <c r="F66" i="270"/>
  <c r="K23" i="270"/>
  <c r="G67" i="270"/>
  <c r="L13" i="270"/>
  <c r="E20" i="270"/>
  <c r="K22" i="270"/>
  <c r="H16" i="270"/>
  <c r="I18" i="270"/>
  <c r="G14" i="270"/>
  <c r="E67" i="270"/>
  <c r="N68" i="270"/>
  <c r="D8" i="270"/>
  <c r="H22" i="270"/>
  <c r="J17" i="270"/>
  <c r="E12" i="270"/>
  <c r="E16" i="270"/>
  <c r="J13" i="270"/>
  <c r="M12" i="270"/>
  <c r="G65" i="270"/>
  <c r="K24" i="270"/>
  <c r="L19" i="270"/>
  <c r="M17" i="270"/>
  <c r="M13" i="270"/>
  <c r="F19" i="270"/>
  <c r="L22" i="270"/>
  <c r="E23" i="270"/>
  <c r="G12" i="270"/>
  <c r="N15" i="270"/>
  <c r="M23" i="270"/>
  <c r="K13" i="270"/>
  <c r="L23" i="270"/>
  <c r="I13" i="270"/>
  <c r="N17" i="270"/>
  <c r="I27" i="270"/>
  <c r="E19" i="270"/>
  <c r="F18" i="270"/>
  <c r="D22" i="270"/>
  <c r="N66" i="270"/>
  <c r="F25" i="270"/>
  <c r="E22" i="270"/>
  <c r="I15" i="270"/>
  <c r="L25" i="270"/>
  <c r="N67" i="270"/>
  <c r="D67" i="270"/>
  <c r="I66" i="270"/>
  <c r="M16" i="270"/>
  <c r="M25" i="270"/>
  <c r="H67" i="270"/>
  <c r="I16" i="270"/>
  <c r="D11" i="270"/>
  <c r="K12" i="270"/>
  <c r="K14" i="270"/>
  <c r="K10" i="270"/>
  <c r="I14" i="270"/>
  <c r="F67" i="270"/>
  <c r="K9" i="270"/>
  <c r="I67" i="270"/>
  <c r="E27" i="270"/>
  <c r="I8" i="270"/>
  <c r="H10" i="270"/>
  <c r="G28" i="270"/>
  <c r="M67" i="270"/>
  <c r="H19" i="270"/>
  <c r="F13" i="270"/>
  <c r="M20" i="270"/>
  <c r="L65" i="270"/>
  <c r="C60" i="272"/>
  <c r="J15" i="270"/>
  <c r="L60" i="272"/>
  <c r="G9" i="270"/>
  <c r="F10" i="270"/>
  <c r="E65" i="270"/>
  <c r="K11" i="270"/>
  <c r="M7" i="270"/>
  <c r="G7" i="270"/>
  <c r="I17" i="270"/>
  <c r="N14" i="270"/>
  <c r="L12" i="270"/>
  <c r="G16" i="270"/>
  <c r="K21" i="270"/>
  <c r="G19" i="270"/>
  <c r="K7" i="270"/>
  <c r="N25" i="270"/>
  <c r="G10" i="270"/>
  <c r="D28" i="270"/>
  <c r="K67" i="270"/>
  <c r="F14" i="270"/>
  <c r="M8" i="270"/>
  <c r="I19" i="270"/>
  <c r="F21" i="270"/>
  <c r="D9" i="270"/>
  <c r="L10" i="270"/>
  <c r="H28" i="270"/>
  <c r="I11" i="270"/>
  <c r="I65" i="270"/>
  <c r="J10" i="270"/>
  <c r="K15" i="270"/>
  <c r="L27" i="270"/>
  <c r="M18" i="270"/>
  <c r="H11" i="270"/>
  <c r="K68" i="270"/>
  <c r="I7" i="270"/>
  <c r="G21" i="270"/>
  <c r="E10" i="270"/>
  <c r="J67" i="270"/>
  <c r="I68" i="270"/>
  <c r="E25" i="270"/>
  <c r="M24" i="270"/>
  <c r="E11" i="270"/>
  <c r="G8" i="270"/>
  <c r="J27" i="270"/>
  <c r="D26" i="270"/>
  <c r="H21" i="270"/>
  <c r="J9" i="270"/>
  <c r="F12" i="270"/>
  <c r="N7" i="270"/>
  <c r="J21" i="270"/>
  <c r="J22" i="270"/>
  <c r="H20" i="270"/>
  <c r="N21" i="270"/>
  <c r="J11" i="270"/>
  <c r="G13" i="270"/>
  <c r="G23" i="270"/>
  <c r="D68" i="270"/>
  <c r="F17" i="270"/>
  <c r="J60" i="272"/>
  <c r="H17" i="270"/>
  <c r="E26" i="270"/>
  <c r="F27" i="270"/>
  <c r="M14" i="270"/>
  <c r="E9" i="270"/>
  <c r="N19" i="270"/>
  <c r="M22" i="270"/>
  <c r="G15" i="270"/>
  <c r="M28" i="270"/>
  <c r="H7" i="270"/>
  <c r="J20" i="270"/>
  <c r="I9" i="270"/>
  <c r="H27" i="270"/>
  <c r="E18" i="270"/>
  <c r="H68" i="270"/>
  <c r="M10" i="270"/>
  <c r="J26" i="270"/>
  <c r="L7" i="270"/>
  <c r="G11" i="270"/>
  <c r="J12" i="270"/>
  <c r="I23" i="270"/>
  <c r="N65" i="270"/>
  <c r="G17" i="270"/>
  <c r="E60" i="272"/>
  <c r="D17" i="270"/>
  <c r="L11" i="270"/>
  <c r="D25" i="270"/>
  <c r="N27" i="270"/>
  <c r="K26" i="270"/>
  <c r="E24" i="270"/>
  <c r="N10" i="270"/>
  <c r="D14" i="270"/>
  <c r="F65" i="270"/>
  <c r="I25" i="270"/>
  <c r="L16" i="270"/>
  <c r="D16" i="270"/>
  <c r="L20" i="270"/>
  <c r="K27" i="270"/>
  <c r="N9" i="270"/>
  <c r="L24" i="270"/>
  <c r="E17" i="270"/>
  <c r="L26" i="270"/>
  <c r="K18" i="270"/>
  <c r="J7" i="270"/>
  <c r="L9" i="270"/>
  <c r="J28" i="270"/>
  <c r="D66" i="270"/>
  <c r="M15" i="270"/>
  <c r="H24" i="270"/>
  <c r="H25" i="270"/>
  <c r="H60" i="272"/>
  <c r="I24" i="270"/>
  <c r="J23" i="270"/>
  <c r="F7" i="270"/>
  <c r="G25" i="270"/>
  <c r="J68" i="270"/>
  <c r="L18" i="270"/>
  <c r="N24" i="270"/>
  <c r="M66" i="270"/>
  <c r="L8" i="270"/>
  <c r="K65" i="270"/>
  <c r="D21" i="270"/>
  <c r="D23" i="270"/>
  <c r="N20" i="270"/>
  <c r="G24" i="270"/>
  <c r="H23" i="270"/>
  <c r="E7" i="270"/>
  <c r="H66" i="270"/>
  <c r="E13" i="270"/>
  <c r="E15" i="270"/>
  <c r="G18" i="270"/>
  <c r="K66" i="270"/>
  <c r="J66" i="270"/>
  <c r="F8" i="270"/>
  <c r="N8" i="270"/>
  <c r="F20" i="270"/>
  <c r="F16" i="270"/>
  <c r="M21" i="270"/>
  <c r="M60" i="272"/>
  <c r="E68" i="270"/>
  <c r="J8" i="270"/>
  <c r="F60" i="272"/>
  <c r="K19" i="270"/>
  <c r="N23" i="270"/>
  <c r="G68" i="270"/>
  <c r="D27" i="270"/>
  <c r="J16" i="270"/>
  <c r="F22" i="270"/>
  <c r="H15" i="270"/>
  <c r="G66" i="270"/>
  <c r="K255" i="272" l="1"/>
  <c r="M498" i="272"/>
  <c r="J497" i="272"/>
  <c r="K497" i="272"/>
  <c r="C497" i="272"/>
  <c r="E537" i="272"/>
  <c r="J537" i="272"/>
  <c r="K537" i="272"/>
  <c r="D538" i="272"/>
  <c r="D256" i="272"/>
  <c r="H497" i="272"/>
  <c r="C260" i="272"/>
  <c r="E498" i="272"/>
  <c r="F497" i="272"/>
  <c r="L537" i="272"/>
  <c r="I497" i="272"/>
  <c r="M497" i="272"/>
  <c r="K256" i="272"/>
  <c r="L255" i="272"/>
  <c r="I255" i="272"/>
  <c r="G257" i="272"/>
  <c r="J257" i="272"/>
  <c r="F260" i="272"/>
  <c r="E260" i="272"/>
  <c r="D260" i="272"/>
  <c r="F498" i="272"/>
  <c r="D537" i="272"/>
  <c r="C538" i="272"/>
  <c r="G498" i="272"/>
  <c r="C256" i="272"/>
  <c r="N234" i="270"/>
  <c r="D182" i="270"/>
  <c r="E182" i="270"/>
  <c r="L193" i="270"/>
  <c r="H184" i="270"/>
  <c r="E181" i="270"/>
  <c r="D181" i="270"/>
  <c r="L180" i="270"/>
  <c r="F173" i="270"/>
  <c r="G173" i="270"/>
  <c r="D188" i="270"/>
  <c r="G188" i="270"/>
  <c r="M191" i="270"/>
  <c r="J174" i="270"/>
  <c r="F174" i="270"/>
  <c r="M232" i="270"/>
  <c r="E233" i="270"/>
  <c r="F233" i="270"/>
  <c r="K231" i="270"/>
  <c r="D177" i="270"/>
  <c r="F177" i="270"/>
  <c r="L185" i="270"/>
  <c r="I185" i="270"/>
  <c r="M194" i="270"/>
  <c r="J189" i="270"/>
  <c r="G186" i="270"/>
  <c r="H186" i="270"/>
  <c r="J183" i="270"/>
  <c r="J187" i="270"/>
  <c r="L187" i="270"/>
  <c r="G175" i="270"/>
  <c r="F175" i="270"/>
  <c r="J176" i="270"/>
  <c r="I176" i="270"/>
  <c r="E178" i="270"/>
  <c r="G178" i="270"/>
  <c r="H179" i="270"/>
  <c r="E179" i="270"/>
  <c r="N190" i="270"/>
  <c r="I190" i="270"/>
  <c r="H234" i="270"/>
  <c r="M234" i="270"/>
  <c r="I182" i="270"/>
  <c r="D193" i="270"/>
  <c r="D184" i="270"/>
  <c r="F181" i="270"/>
  <c r="J181" i="270"/>
  <c r="G180" i="270"/>
  <c r="I180" i="270"/>
  <c r="H173" i="270"/>
  <c r="H188" i="270"/>
  <c r="K191" i="270"/>
  <c r="E191" i="270"/>
  <c r="L174" i="270"/>
  <c r="K190" i="270"/>
  <c r="E190" i="270"/>
  <c r="F234" i="270"/>
  <c r="M182" i="270"/>
  <c r="L182" i="270"/>
  <c r="J193" i="270"/>
  <c r="L184" i="270"/>
  <c r="I184" i="270"/>
  <c r="L181" i="270"/>
  <c r="N181" i="270"/>
  <c r="G181" i="270"/>
  <c r="J180" i="270"/>
  <c r="M173" i="270"/>
  <c r="F188" i="270"/>
  <c r="J188" i="270"/>
  <c r="H191" i="270"/>
  <c r="F191" i="270"/>
  <c r="M174" i="270"/>
  <c r="D174" i="270"/>
  <c r="I232" i="270"/>
  <c r="H232" i="270"/>
  <c r="L233" i="270"/>
  <c r="J233" i="270"/>
  <c r="I231" i="270"/>
  <c r="J177" i="270"/>
  <c r="K192" i="270"/>
  <c r="H192" i="270"/>
  <c r="M185" i="270"/>
  <c r="E194" i="270"/>
  <c r="H190" i="270"/>
  <c r="D190" i="270"/>
  <c r="F190" i="270"/>
  <c r="J234" i="270"/>
  <c r="G234" i="270"/>
  <c r="K234" i="270"/>
  <c r="N182" i="270"/>
  <c r="J182" i="270"/>
  <c r="H182" i="270"/>
  <c r="M193" i="270"/>
  <c r="N193" i="270"/>
  <c r="G193" i="270"/>
  <c r="J184" i="270"/>
  <c r="E184" i="270"/>
  <c r="F184" i="270"/>
  <c r="K181" i="270"/>
  <c r="M181" i="270"/>
  <c r="E180" i="270"/>
  <c r="F180" i="270"/>
  <c r="H180" i="270"/>
  <c r="N173" i="270"/>
  <c r="E173" i="270"/>
  <c r="D173" i="270"/>
  <c r="M188" i="270"/>
  <c r="K188" i="270"/>
  <c r="I191" i="270"/>
  <c r="D191" i="270"/>
  <c r="G191" i="270"/>
  <c r="H174" i="270"/>
  <c r="N174" i="270"/>
  <c r="G174" i="270"/>
  <c r="J232" i="270"/>
  <c r="D232" i="270"/>
  <c r="G232" i="270"/>
  <c r="K233" i="270"/>
  <c r="H233" i="270"/>
  <c r="D233" i="270"/>
  <c r="G231" i="270"/>
  <c r="J231" i="270"/>
  <c r="L231" i="270"/>
  <c r="I177" i="270"/>
  <c r="K177" i="270"/>
  <c r="L177" i="270"/>
  <c r="F192" i="270"/>
  <c r="N192" i="270"/>
  <c r="D192" i="270"/>
  <c r="E185" i="270"/>
  <c r="N185" i="270"/>
  <c r="J194" i="270"/>
  <c r="I194" i="270"/>
  <c r="D194" i="270"/>
  <c r="E189" i="270"/>
  <c r="N189" i="270"/>
  <c r="H189" i="270"/>
  <c r="I186" i="270"/>
  <c r="M186" i="270"/>
  <c r="E186" i="270"/>
  <c r="K183" i="270"/>
  <c r="D183" i="270"/>
  <c r="L183" i="270"/>
  <c r="E187" i="270"/>
  <c r="F187" i="270"/>
  <c r="M187" i="270"/>
  <c r="E175" i="270"/>
  <c r="L175" i="270"/>
  <c r="K176" i="270"/>
  <c r="G176" i="270"/>
  <c r="E176" i="270"/>
  <c r="F178" i="270"/>
  <c r="M178" i="270"/>
  <c r="D178" i="270"/>
  <c r="F179" i="270"/>
  <c r="L179" i="270"/>
  <c r="N179" i="270"/>
  <c r="J190" i="270"/>
  <c r="L234" i="270"/>
  <c r="H193" i="270"/>
  <c r="I193" i="270"/>
  <c r="M180" i="270"/>
  <c r="J173" i="270"/>
  <c r="N188" i="270"/>
  <c r="N191" i="270"/>
  <c r="K232" i="270"/>
  <c r="N233" i="270"/>
  <c r="F231" i="270"/>
  <c r="G192" i="270"/>
  <c r="H185" i="270"/>
  <c r="H194" i="270"/>
  <c r="M189" i="270"/>
  <c r="G183" i="270"/>
  <c r="I187" i="270"/>
  <c r="G190" i="270"/>
  <c r="F182" i="270"/>
  <c r="F193" i="270"/>
  <c r="K184" i="270"/>
  <c r="K180" i="270"/>
  <c r="K173" i="270"/>
  <c r="L188" i="270"/>
  <c r="L191" i="270"/>
  <c r="N232" i="270"/>
  <c r="E232" i="270"/>
  <c r="M233" i="270"/>
  <c r="G233" i="270"/>
  <c r="E231" i="270"/>
  <c r="N231" i="270"/>
  <c r="M231" i="270"/>
  <c r="N177" i="270"/>
  <c r="H177" i="270"/>
  <c r="E177" i="270"/>
  <c r="E192" i="270"/>
  <c r="L192" i="270"/>
  <c r="M192" i="270"/>
  <c r="G185" i="270"/>
  <c r="F185" i="270"/>
  <c r="K185" i="270"/>
  <c r="L194" i="270"/>
  <c r="N194" i="270"/>
  <c r="G194" i="270"/>
  <c r="K189" i="270"/>
  <c r="F189" i="270"/>
  <c r="I189" i="270"/>
  <c r="K186" i="270"/>
  <c r="D186" i="270"/>
  <c r="N186" i="270"/>
  <c r="N183" i="270"/>
  <c r="H183" i="270"/>
  <c r="E183" i="270"/>
  <c r="N187" i="270"/>
  <c r="K187" i="270"/>
  <c r="G187" i="270"/>
  <c r="J175" i="270"/>
  <c r="I175" i="270"/>
  <c r="M175" i="270"/>
  <c r="H176" i="270"/>
  <c r="L176" i="270"/>
  <c r="H178" i="270"/>
  <c r="J178" i="270"/>
  <c r="N178" i="270"/>
  <c r="D179" i="270"/>
  <c r="J179" i="270"/>
  <c r="I179" i="270"/>
  <c r="L190" i="270"/>
  <c r="I234" i="270"/>
  <c r="G182" i="270"/>
  <c r="G184" i="270"/>
  <c r="I181" i="270"/>
  <c r="D180" i="270"/>
  <c r="J191" i="270"/>
  <c r="I174" i="270"/>
  <c r="F232" i="270"/>
  <c r="H231" i="270"/>
  <c r="G177" i="270"/>
  <c r="I192" i="270"/>
  <c r="K194" i="270"/>
  <c r="D189" i="270"/>
  <c r="F186" i="270"/>
  <c r="F183" i="270"/>
  <c r="N175" i="270"/>
  <c r="F176" i="270"/>
  <c r="L178" i="270"/>
  <c r="M179" i="270"/>
  <c r="E234" i="270"/>
  <c r="K182" i="270"/>
  <c r="E193" i="270"/>
  <c r="N184" i="270"/>
  <c r="H181" i="270"/>
  <c r="L173" i="270"/>
  <c r="I188" i="270"/>
  <c r="K174" i="270"/>
  <c r="M190" i="270"/>
  <c r="D234" i="270"/>
  <c r="K193" i="270"/>
  <c r="M184" i="270"/>
  <c r="N180" i="270"/>
  <c r="I173" i="270"/>
  <c r="E188" i="270"/>
  <c r="E174" i="270"/>
  <c r="L232" i="270"/>
  <c r="I233" i="270"/>
  <c r="D231" i="270"/>
  <c r="M177" i="270"/>
  <c r="J192" i="270"/>
  <c r="J185" i="270"/>
  <c r="D185" i="270"/>
  <c r="F194" i="270"/>
  <c r="L189" i="270"/>
  <c r="G189" i="270"/>
  <c r="L186" i="270"/>
  <c r="J186" i="270"/>
  <c r="I183" i="270"/>
  <c r="M183" i="270"/>
  <c r="H187" i="270"/>
  <c r="D187" i="270"/>
  <c r="H175" i="270"/>
  <c r="K175" i="270"/>
  <c r="D175" i="270"/>
  <c r="N176" i="270"/>
  <c r="M176" i="270"/>
  <c r="D176" i="270"/>
  <c r="I178" i="270"/>
  <c r="K178" i="270"/>
  <c r="K179" i="270"/>
  <c r="G179" i="270"/>
  <c r="I809" i="272"/>
  <c r="I802" i="272"/>
  <c r="I800" i="272"/>
  <c r="I806" i="272"/>
  <c r="I798" i="272"/>
  <c r="I811" i="272"/>
  <c r="I799" i="272"/>
  <c r="I808" i="272"/>
  <c r="I797" i="272"/>
  <c r="I807" i="272"/>
  <c r="K211" i="272"/>
  <c r="K204" i="272"/>
  <c r="K210" i="272"/>
  <c r="J23" i="272"/>
  <c r="J22" i="272"/>
  <c r="J19" i="272"/>
  <c r="J21" i="272"/>
  <c r="J6" i="272"/>
  <c r="J17" i="272"/>
  <c r="J18" i="272"/>
  <c r="D204" i="272"/>
  <c r="D211" i="272"/>
  <c r="D210" i="272"/>
  <c r="M800" i="272"/>
  <c r="M807" i="272"/>
  <c r="M799" i="272"/>
  <c r="M797" i="272"/>
  <c r="M798" i="272"/>
  <c r="M806" i="272"/>
  <c r="M802" i="272"/>
  <c r="M808" i="272"/>
  <c r="M811" i="272"/>
  <c r="M809" i="272"/>
  <c r="O758" i="272"/>
  <c r="O767" i="272"/>
  <c r="O756" i="272"/>
  <c r="O757" i="272"/>
  <c r="O770" i="272"/>
  <c r="O765" i="272"/>
  <c r="O759" i="272"/>
  <c r="O768" i="272"/>
  <c r="O766" i="272"/>
  <c r="O761" i="272"/>
  <c r="D806" i="272"/>
  <c r="D798" i="272"/>
  <c r="D809" i="272"/>
  <c r="D800" i="272"/>
  <c r="D797" i="272"/>
  <c r="D799" i="272"/>
  <c r="D811" i="272"/>
  <c r="D802" i="272"/>
  <c r="D808" i="272"/>
  <c r="D807" i="272"/>
  <c r="L802" i="272"/>
  <c r="L797" i="272"/>
  <c r="L799" i="272"/>
  <c r="L811" i="272"/>
  <c r="L809" i="272"/>
  <c r="L798" i="272"/>
  <c r="L806" i="272"/>
  <c r="L800" i="272"/>
  <c r="L807" i="272"/>
  <c r="L808" i="272"/>
  <c r="E210" i="272"/>
  <c r="E211" i="272"/>
  <c r="E204" i="272"/>
  <c r="C204" i="272"/>
  <c r="C210" i="272"/>
  <c r="C211" i="272"/>
  <c r="I211" i="272"/>
  <c r="I210" i="272"/>
  <c r="I204" i="272"/>
  <c r="F210" i="272"/>
  <c r="F204" i="272"/>
  <c r="F211" i="272"/>
  <c r="J498" i="272"/>
  <c r="E538" i="272"/>
  <c r="F538" i="272"/>
  <c r="D497" i="272"/>
  <c r="K498" i="272"/>
  <c r="L498" i="272"/>
  <c r="C537" i="272"/>
  <c r="G497" i="272"/>
  <c r="C257" i="272"/>
  <c r="C571" i="272"/>
  <c r="P572" i="272"/>
  <c r="P571" i="272"/>
  <c r="K257" i="272"/>
  <c r="G259" i="272"/>
  <c r="J259" i="272"/>
  <c r="J255" i="272"/>
  <c r="F256" i="272"/>
  <c r="F255" i="272"/>
  <c r="E256" i="272"/>
  <c r="E259" i="272"/>
  <c r="D257" i="272"/>
  <c r="D259" i="272"/>
  <c r="M255" i="272"/>
  <c r="H255" i="272"/>
  <c r="J210" i="272"/>
  <c r="J204" i="272"/>
  <c r="J211" i="272"/>
  <c r="L6" i="272"/>
  <c r="L17" i="272"/>
  <c r="L21" i="272"/>
  <c r="P451" i="272"/>
  <c r="P450" i="272"/>
  <c r="C450" i="272"/>
  <c r="K798" i="272"/>
  <c r="K807" i="272"/>
  <c r="K808" i="272"/>
  <c r="K809" i="272"/>
  <c r="K806" i="272"/>
  <c r="K799" i="272"/>
  <c r="K801" i="272"/>
  <c r="K810" i="272"/>
  <c r="K802" i="272"/>
  <c r="K800" i="272"/>
  <c r="K812" i="272"/>
  <c r="K803" i="272"/>
  <c r="K797" i="272"/>
  <c r="K811" i="272"/>
  <c r="G799" i="272"/>
  <c r="G809" i="272"/>
  <c r="G811" i="272"/>
  <c r="G812" i="272"/>
  <c r="G801" i="272"/>
  <c r="G797" i="272"/>
  <c r="G800" i="272"/>
  <c r="G808" i="272"/>
  <c r="G803" i="272"/>
  <c r="G806" i="272"/>
  <c r="G810" i="272"/>
  <c r="G807" i="272"/>
  <c r="G802" i="272"/>
  <c r="G798" i="272"/>
  <c r="E808" i="272"/>
  <c r="E807" i="272"/>
  <c r="E802" i="272"/>
  <c r="E800" i="272"/>
  <c r="E799" i="272"/>
  <c r="E810" i="272"/>
  <c r="E812" i="272"/>
  <c r="E798" i="272"/>
  <c r="E811" i="272"/>
  <c r="E809" i="272"/>
  <c r="E806" i="272"/>
  <c r="E801" i="272"/>
  <c r="E797" i="272"/>
  <c r="E803" i="272"/>
  <c r="G6" i="272"/>
  <c r="G17" i="272"/>
  <c r="G21" i="272"/>
  <c r="K6" i="272"/>
  <c r="K23" i="272"/>
  <c r="K22" i="272"/>
  <c r="K18" i="272"/>
  <c r="K17" i="272"/>
  <c r="K19" i="272"/>
  <c r="K21" i="272"/>
  <c r="C6" i="437"/>
  <c r="M6" i="272"/>
  <c r="O306" i="272"/>
  <c r="C297" i="272"/>
  <c r="C336" i="272"/>
  <c r="D336" i="272"/>
  <c r="D21" i="272"/>
  <c r="D23" i="272"/>
  <c r="D18" i="272"/>
  <c r="D6" i="272"/>
  <c r="D17" i="272"/>
  <c r="D19" i="272"/>
  <c r="D22" i="272"/>
  <c r="G538" i="272"/>
  <c r="I498" i="272"/>
  <c r="H498" i="272"/>
  <c r="K259" i="272"/>
  <c r="G255" i="272"/>
  <c r="J256" i="272"/>
  <c r="F259" i="272"/>
  <c r="E257" i="272"/>
  <c r="D255" i="272"/>
  <c r="H798" i="272"/>
  <c r="H806" i="272"/>
  <c r="H809" i="272"/>
  <c r="H802" i="272"/>
  <c r="H799" i="272"/>
  <c r="H808" i="272"/>
  <c r="H797" i="272"/>
  <c r="H811" i="272"/>
  <c r="H807" i="272"/>
  <c r="H800" i="272"/>
  <c r="C19" i="272"/>
  <c r="C22" i="272"/>
  <c r="C23" i="272"/>
  <c r="C17" i="272"/>
  <c r="C18" i="272"/>
  <c r="C6" i="272"/>
  <c r="C21" i="272"/>
  <c r="C809" i="272"/>
  <c r="C807" i="272"/>
  <c r="C799" i="272"/>
  <c r="C802" i="272"/>
  <c r="C798" i="272"/>
  <c r="C811" i="272"/>
  <c r="C800" i="272"/>
  <c r="C806" i="272"/>
  <c r="C797" i="272"/>
  <c r="C808" i="272"/>
  <c r="F806" i="272"/>
  <c r="F812" i="272"/>
  <c r="F803" i="272"/>
  <c r="F800" i="272"/>
  <c r="F801" i="272"/>
  <c r="F799" i="272"/>
  <c r="F808" i="272"/>
  <c r="F797" i="272"/>
  <c r="F802" i="272"/>
  <c r="F798" i="272"/>
  <c r="F811" i="272"/>
  <c r="F807" i="272"/>
  <c r="F809" i="272"/>
  <c r="F810" i="272"/>
  <c r="J812" i="272"/>
  <c r="J802" i="272"/>
  <c r="J811" i="272"/>
  <c r="J809" i="272"/>
  <c r="J803" i="272"/>
  <c r="J800" i="272"/>
  <c r="J807" i="272"/>
  <c r="J806" i="272"/>
  <c r="J801" i="272"/>
  <c r="J797" i="272"/>
  <c r="J798" i="272"/>
  <c r="J810" i="272"/>
  <c r="J808" i="272"/>
  <c r="J799" i="272"/>
  <c r="E22" i="272"/>
  <c r="E17" i="272"/>
  <c r="E23" i="272"/>
  <c r="E18" i="272"/>
  <c r="E21" i="272"/>
  <c r="E6" i="272"/>
  <c r="E19" i="272"/>
  <c r="J538" i="272"/>
  <c r="E497" i="272"/>
  <c r="F537" i="272"/>
  <c r="D498" i="272"/>
  <c r="K538" i="272"/>
  <c r="L497" i="272"/>
  <c r="C498" i="272"/>
  <c r="G537" i="272"/>
  <c r="C259" i="272"/>
  <c r="C255" i="272"/>
  <c r="K260" i="272"/>
  <c r="G256" i="272"/>
  <c r="J260" i="272"/>
  <c r="F257" i="272"/>
  <c r="E255" i="272"/>
  <c r="L70" i="272"/>
  <c r="G70" i="272"/>
  <c r="D665" i="272"/>
  <c r="L671" i="272"/>
  <c r="F674" i="272"/>
  <c r="D671" i="272"/>
  <c r="D668" i="272"/>
  <c r="F668" i="272"/>
  <c r="L674" i="272"/>
  <c r="J668" i="272"/>
  <c r="E665" i="272"/>
  <c r="D674" i="272"/>
  <c r="L665" i="272"/>
  <c r="J674" i="272"/>
  <c r="J678" i="272"/>
  <c r="J662" i="272"/>
  <c r="N671" i="272"/>
  <c r="O673" i="272"/>
  <c r="O667" i="272"/>
  <c r="N665" i="272"/>
  <c r="F678" i="272"/>
  <c r="F662" i="272"/>
  <c r="L678" i="272"/>
  <c r="L662" i="272"/>
  <c r="H670" i="272"/>
  <c r="G668" i="272"/>
  <c r="M413" i="272"/>
  <c r="O401" i="272"/>
  <c r="E662" i="272"/>
  <c r="E678" i="272"/>
  <c r="H673" i="272"/>
  <c r="G671" i="272"/>
  <c r="M356" i="272"/>
  <c r="O356" i="272" s="1"/>
  <c r="O351" i="272"/>
  <c r="K668" i="272"/>
  <c r="L668" i="272"/>
  <c r="C671" i="272"/>
  <c r="C668" i="272"/>
  <c r="J671" i="272"/>
  <c r="J665" i="272"/>
  <c r="M674" i="272"/>
  <c r="C665" i="272"/>
  <c r="C674" i="272"/>
  <c r="E671" i="272"/>
  <c r="O664" i="272"/>
  <c r="N662" i="272"/>
  <c r="N678" i="272"/>
  <c r="O679" i="272" s="1"/>
  <c r="O680" i="272" s="1"/>
  <c r="N674" i="272"/>
  <c r="O676" i="272"/>
  <c r="D678" i="272"/>
  <c r="D662" i="272"/>
  <c r="C678" i="272"/>
  <c r="C662" i="272"/>
  <c r="O409" i="272"/>
  <c r="M421" i="272"/>
  <c r="M662" i="272"/>
  <c r="M678" i="272"/>
  <c r="O670" i="272"/>
  <c r="N668" i="272"/>
  <c r="I678" i="272"/>
  <c r="I662" i="272"/>
  <c r="K678" i="272"/>
  <c r="K662" i="272"/>
  <c r="O374" i="272"/>
  <c r="M379" i="272"/>
  <c r="O379" i="272" s="1"/>
  <c r="H667" i="272"/>
  <c r="G665" i="272"/>
  <c r="H676" i="272"/>
  <c r="G674" i="272"/>
  <c r="H664" i="272"/>
  <c r="G662" i="272"/>
  <c r="G678" i="272"/>
  <c r="H679" i="272" s="1"/>
  <c r="H680" i="272" s="1"/>
  <c r="B662" i="272"/>
  <c r="B678" i="272"/>
  <c r="M671" i="272"/>
  <c r="E674" i="272"/>
  <c r="E668" i="272"/>
  <c r="K671" i="272"/>
  <c r="K665" i="272"/>
  <c r="M665" i="272"/>
  <c r="K674" i="272"/>
  <c r="M668" i="272"/>
  <c r="F665" i="272"/>
  <c r="F671" i="272"/>
  <c r="J457" i="272" l="1"/>
  <c r="C456" i="272"/>
  <c r="D578" i="272"/>
  <c r="F456" i="272"/>
  <c r="D456" i="272"/>
  <c r="I456" i="272"/>
  <c r="K457" i="272"/>
  <c r="D457" i="272"/>
  <c r="I457" i="272"/>
  <c r="K456" i="272"/>
  <c r="E456" i="272"/>
  <c r="E577" i="272"/>
  <c r="M577" i="272"/>
  <c r="K577" i="272"/>
  <c r="F578" i="272"/>
  <c r="I578" i="272"/>
  <c r="C578" i="272"/>
  <c r="K578" i="272"/>
  <c r="F577" i="272"/>
  <c r="J578" i="272"/>
  <c r="H578" i="272"/>
  <c r="I577" i="272"/>
  <c r="J577" i="272"/>
  <c r="C577" i="272"/>
  <c r="E578" i="272"/>
  <c r="E457" i="272"/>
  <c r="J456" i="272"/>
  <c r="D577" i="272"/>
  <c r="M578" i="272"/>
  <c r="F457" i="272"/>
  <c r="C457" i="272"/>
  <c r="D677" i="272"/>
  <c r="H668" i="272"/>
  <c r="D670" i="272" s="1"/>
  <c r="H674" i="272"/>
  <c r="B676" i="272" s="1"/>
  <c r="O668" i="272"/>
  <c r="K670" i="272" s="1"/>
  <c r="O665" i="272"/>
  <c r="M667" i="272" s="1"/>
  <c r="C677" i="272"/>
  <c r="B677" i="272"/>
  <c r="H662" i="272"/>
  <c r="B664" i="272" s="1"/>
  <c r="M677" i="272"/>
  <c r="J677" i="272"/>
  <c r="N677" i="272"/>
  <c r="H665" i="272"/>
  <c r="F677" i="272"/>
  <c r="I677" i="272"/>
  <c r="O662" i="272"/>
  <c r="J664" i="272" s="1"/>
  <c r="L677" i="272"/>
  <c r="H671" i="272"/>
  <c r="E673" i="272" s="1"/>
  <c r="O674" i="272"/>
  <c r="M676" i="272" s="1"/>
  <c r="E677" i="272"/>
  <c r="G677" i="272"/>
  <c r="K677" i="272"/>
  <c r="O671" i="272"/>
  <c r="N673" i="272" s="1"/>
  <c r="M670" i="272" l="1"/>
  <c r="D676" i="272"/>
  <c r="C676" i="272"/>
  <c r="F676" i="272"/>
  <c r="F670" i="272"/>
  <c r="C670" i="272"/>
  <c r="J670" i="272"/>
  <c r="G670" i="272"/>
  <c r="N670" i="272"/>
  <c r="E676" i="272"/>
  <c r="E670" i="272"/>
  <c r="M664" i="272"/>
  <c r="B670" i="272"/>
  <c r="L670" i="272"/>
  <c r="G676" i="272"/>
  <c r="K673" i="272"/>
  <c r="I670" i="272"/>
  <c r="L667" i="272"/>
  <c r="I667" i="272"/>
  <c r="N676" i="272"/>
  <c r="L664" i="272"/>
  <c r="N667" i="272"/>
  <c r="J667" i="272"/>
  <c r="K667" i="272"/>
  <c r="J673" i="272"/>
  <c r="I673" i="272"/>
  <c r="L673" i="272"/>
  <c r="D667" i="272"/>
  <c r="E667" i="272"/>
  <c r="C667" i="272"/>
  <c r="F667" i="272"/>
  <c r="B667" i="272"/>
  <c r="G667" i="272"/>
  <c r="G664" i="272"/>
  <c r="D664" i="272"/>
  <c r="F664" i="272"/>
  <c r="C664" i="272"/>
  <c r="E664" i="272"/>
  <c r="L676" i="272"/>
  <c r="I676" i="272"/>
  <c r="K676" i="272"/>
  <c r="J676" i="272"/>
  <c r="G673" i="272"/>
  <c r="D673" i="272"/>
  <c r="C673" i="272"/>
  <c r="F673" i="272"/>
  <c r="B673" i="272"/>
  <c r="N664" i="272"/>
  <c r="K664" i="272"/>
  <c r="O677" i="272"/>
  <c r="I679" i="272" s="1"/>
  <c r="H677" i="272"/>
  <c r="I664" i="272"/>
  <c r="M673" i="272"/>
  <c r="O669" i="272" l="1"/>
  <c r="H669" i="272"/>
  <c r="H675" i="272"/>
  <c r="H672" i="272"/>
  <c r="H663" i="272"/>
  <c r="O666" i="272"/>
  <c r="O675" i="272"/>
  <c r="H666" i="272"/>
  <c r="G679" i="272"/>
  <c r="D660" i="272"/>
  <c r="B661" i="272" s="1"/>
  <c r="E679" i="272"/>
  <c r="D679" i="272"/>
  <c r="B679" i="272"/>
  <c r="F679" i="272"/>
  <c r="C679" i="272"/>
  <c r="L679" i="272"/>
  <c r="M679" i="272"/>
  <c r="N679" i="272"/>
  <c r="K660" i="272"/>
  <c r="I661" i="272" s="1"/>
  <c r="J679" i="272"/>
  <c r="O672" i="272"/>
  <c r="K679" i="272"/>
  <c r="O663" i="272"/>
  <c r="H678" i="272" l="1"/>
  <c r="O678" i="272"/>
  <c r="C305" i="272" a="1"/>
  <c r="C307" i="272" a="1"/>
  <c r="C301"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C382" i="272" a="1"/>
  <c r="C358" i="272" a="1"/>
  <c r="C410" i="272" a="1"/>
  <c r="B624"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13" i="272" a="1"/>
  <c r="C300" i="272" a="1"/>
  <c r="C30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6" i="272" a="1"/>
  <c r="I628" i="272" a="1"/>
  <c r="I742" i="272" a="1"/>
  <c r="C408" i="272" a="1"/>
  <c r="I623"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C381" i="272" a="1"/>
  <c r="C208" i="272" a="1"/>
  <c r="C207" i="272" a="1"/>
  <c r="C362" i="272" a="1"/>
  <c r="C112" i="272" a="1"/>
  <c r="B625"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B727" i="272" a="1"/>
  <c r="B730" i="272" a="1"/>
  <c r="B739" i="272" a="1"/>
  <c r="C360" i="272" a="1"/>
  <c r="B741" i="272" a="1"/>
  <c r="C164" i="272" a="1"/>
  <c r="I743" i="272" a="1"/>
  <c r="C63" i="272" a="1"/>
  <c r="C111" i="272" a="1"/>
  <c r="C311" i="272" a="1"/>
  <c r="C359" i="272" a="1"/>
  <c r="B623" i="272" a="1"/>
  <c r="B742" i="272" a="1"/>
  <c r="B729" i="272" a="1"/>
  <c r="B743" i="272" a="1"/>
  <c r="C310" i="272" a="1"/>
  <c r="B627" i="272" a="1"/>
  <c r="B728" i="272" a="1"/>
  <c r="I624" i="272" a="1"/>
  <c r="B725" i="272" a="1"/>
  <c r="I625"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574" i="272" a="1"/>
  <c r="C312" i="272" a="1"/>
  <c r="C5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C361" i="272" a="1"/>
  <c r="B626"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B744" i="272" a="1"/>
  <c r="C407" i="272" a="1"/>
  <c r="I730" i="272" a="1"/>
  <c r="I627" i="272" a="1"/>
  <c r="B628" i="272" a="1"/>
  <c r="I726" i="272" a="1"/>
  <c r="C383"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C304" i="272" a="1"/>
  <c r="C159" i="272" a="1"/>
  <c r="I739" i="272" a="1"/>
  <c r="C308" i="272" a="1"/>
  <c r="C160" i="272" a="1"/>
  <c r="I729" i="272" a="1"/>
  <c r="C250"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302" i="272" a="1"/>
  <c r="C108" i="272" a="1"/>
  <c r="C318" i="272" a="1"/>
  <c r="C411" i="272" a="1"/>
  <c r="C575" i="272" a="1"/>
  <c r="C59" i="272" a="1"/>
  <c r="C454" i="272" a="1"/>
  <c r="C253" i="272" a="1"/>
  <c r="C53" i="272" a="1"/>
  <c r="C252" i="272" a="1"/>
  <c r="C453" i="272" a="1"/>
  <c r="C163" i="272" a="1"/>
  <c r="C314" i="272" a="1"/>
  <c r="C384" i="272" a="1"/>
  <c r="C534" i="272" a="1"/>
  <c r="C385" i="272" a="1"/>
  <c r="I728" i="272" a="1"/>
  <c r="C249" i="272" a="1"/>
  <c r="B740" i="272" a="1"/>
  <c r="I74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C62" i="272" s="1"/>
  <c r="C64" i="272" s="1"/>
  <c r="E59" i="272"/>
  <c r="E62" i="272" s="1"/>
  <c r="E64" i="272" s="1"/>
  <c r="I59" i="272"/>
  <c r="I62" i="272" s="1"/>
  <c r="L59" i="272"/>
  <c r="L62" i="272" s="1"/>
  <c r="L64" i="272" s="1"/>
  <c r="H59" i="272"/>
  <c r="H62" i="272" s="1"/>
  <c r="H64" i="272" s="1"/>
  <c r="J59" i="272"/>
  <c r="J62" i="272" s="1"/>
  <c r="J64" i="272" s="1"/>
  <c r="M59" i="272"/>
  <c r="M62" i="272" s="1"/>
  <c r="D59" i="272"/>
  <c r="D62" i="272" s="1"/>
  <c r="D64" i="272" s="1"/>
  <c r="G59" i="272"/>
  <c r="K59" i="272"/>
  <c r="K62" i="272" s="1"/>
  <c r="K64" i="272" s="1"/>
  <c r="F59" i="272"/>
  <c r="F62" i="272" s="1"/>
  <c r="F64" i="272" s="1"/>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G62" i="272"/>
  <c r="G64" i="272" s="1"/>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64" i="272"/>
  <c r="I72" i="272" s="1"/>
  <c r="I70" i="272"/>
  <c r="N325" i="272"/>
  <c r="N339" i="272"/>
  <c r="N329" i="272"/>
  <c r="I11" i="437"/>
  <c r="C328" i="272"/>
  <c r="O318" i="272"/>
  <c r="C386" i="272"/>
  <c r="O384" i="272"/>
  <c r="D331" i="272"/>
  <c r="I386" i="272"/>
  <c r="D12" i="437"/>
  <c r="D10" i="437" s="1"/>
  <c r="O314" i="272"/>
  <c r="F386" i="272"/>
  <c r="E386" i="272"/>
  <c r="H165" i="272"/>
  <c r="H13" i="272" s="1"/>
  <c r="H21" i="272" s="1"/>
  <c r="K386" i="272"/>
  <c r="O385" i="272"/>
  <c r="H70"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64" i="272"/>
  <c r="M72" i="272" s="1"/>
  <c r="M70" i="272"/>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O62" i="272"/>
  <c r="D337" i="272"/>
  <c r="C323" i="272"/>
  <c r="H72" i="272"/>
  <c r="H68" i="272"/>
  <c r="M58" i="272"/>
  <c r="M68" i="272" s="1"/>
  <c r="C337" i="272"/>
  <c r="C329" i="272"/>
  <c r="O64" i="272" l="1"/>
  <c r="O165" i="272"/>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<sst xmlns="http://schemas.openxmlformats.org/spreadsheetml/2006/main" count="41085" uniqueCount="2256">
  <si>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</si>
  <si>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</si>
  <si>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</si>
  <si>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</si>
  <si>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</si>
  <si>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</si>
  <si>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</si>
  <si>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</si>
  <si>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</si>
  <si>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</si>
  <si>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</si>
  <si>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</si>
  <si>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</si>
  <si>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</si>
  <si>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</si>
  <si>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</si>
  <si>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</si>
  <si>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</si>
  <si>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</si>
  <si>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</si>
  <si>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</si>
  <si>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</si>
  <si>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</si>
  <si>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</si>
  <si>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</si>
  <si>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</si>
  <si>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</si>
  <si>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</si>
  <si>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</si>
  <si>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</si>
  <si>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</si>
  <si>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</si>
  <si>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</si>
  <si>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</si>
  <si>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</si>
  <si>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</si>
  <si>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</si>
  <si>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</si>
  <si>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</si>
  <si>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</si>
  <si>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</si>
  <si>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</si>
  <si>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</si>
  <si>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</si>
  <si>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</si>
  <si>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</si>
  <si>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</si>
  <si>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</si>
  <si>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</si>
  <si>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</si>
  <si>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</si>
  <si>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</si>
  <si>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</si>
  <si>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</si>
  <si>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</si>
  <si>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</si>
  <si>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</si>
  <si>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</si>
  <si>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</si>
  <si>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</si>
  <si>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</si>
  <si>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</si>
  <si>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</si>
  <si>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</si>
  <si>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</si>
  <si>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</si>
  <si>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</si>
  <si>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</si>
  <si>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</si>
  <si>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</si>
  <si>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</si>
  <si>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</si>
  <si>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</si>
  <si>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</si>
  <si>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</si>
  <si>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</si>
  <si>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</si>
  <si>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</si>
  <si>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</si>
  <si>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</si>
  <si>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</si>
  <si>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</si>
  <si>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</si>
  <si>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</si>
  <si>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</si>
  <si>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</si>
  <si>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</si>
  <si>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</si>
  <si>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</si>
  <si>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</si>
  <si>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</si>
  <si>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</si>
  <si>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</si>
  <si>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</si>
  <si>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</si>
  <si>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</si>
  <si>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</si>
  <si>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</si>
  <si>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</si>
  <si>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</si>
  <si>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</si>
  <si>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</si>
  <si>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</si>
  <si>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</si>
  <si>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</si>
  <si>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</si>
  <si>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</si>
  <si>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</si>
  <si>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</si>
  <si>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</si>
  <si>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</si>
  <si>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</si>
  <si>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</si>
  <si>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</si>
  <si>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</si>
  <si>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</si>
  <si>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</si>
  <si>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</si>
  <si>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</si>
  <si>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</si>
  <si>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</si>
  <si>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</si>
  <si>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</si>
  <si>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</si>
  <si>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</si>
  <si>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</si>
  <si>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</si>
  <si>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</si>
  <si>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</si>
  <si>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</si>
  <si>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</si>
  <si>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</si>
  <si>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</si>
  <si>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</si>
  <si>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</si>
  <si>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</si>
  <si>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</si>
  <si>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</si>
  <si>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</si>
  <si>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</si>
  <si>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</si>
  <si>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</si>
  <si>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</si>
  <si>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</si>
  <si>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</si>
  <si>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</si>
  <si>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</si>
  <si>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</si>
  <si>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</si>
  <si>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</si>
  <si>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</si>
  <si>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</si>
  <si>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</si>
  <si>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</si>
  <si>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</si>
  <si>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</si>
  <si>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</si>
  <si>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</si>
  <si>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</si>
  <si>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</si>
  <si>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</si>
  <si>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</si>
  <si>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</si>
  <si>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</si>
  <si>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</si>
  <si>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</si>
  <si>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</si>
  <si>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</si>
  <si>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</si>
  <si>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</si>
  <si>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</si>
  <si>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</si>
  <si>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</si>
  <si>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</si>
  <si>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</si>
  <si>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</si>
  <si>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</si>
  <si>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</si>
  <si>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</si>
  <si>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</si>
  <si>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</si>
  <si>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</si>
  <si>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</si>
  <si>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</si>
  <si>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</si>
  <si>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</si>
  <si>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</si>
  <si>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</si>
  <si>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</si>
  <si>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</si>
  <si>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</si>
  <si>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</si>
  <si>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</si>
  <si>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</si>
  <si>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</si>
  <si>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</si>
  <si>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</si>
  <si>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</si>
  <si>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</si>
  <si>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</si>
  <si>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</si>
  <si>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</si>
  <si>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</si>
  <si>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</si>
  <si>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</si>
  <si>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</si>
  <si>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</si>
  <si>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</si>
  <si>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</si>
  <si>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</si>
  <si>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</si>
  <si>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</si>
  <si>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</si>
  <si>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</si>
  <si>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</si>
  <si>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</si>
  <si>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</si>
  <si>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</si>
  <si>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</si>
  <si>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</si>
  <si>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</si>
  <si>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</si>
  <si>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</si>
  <si>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</si>
  <si>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</si>
  <si>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</si>
  <si>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</si>
  <si>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</si>
  <si>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</si>
  <si>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</si>
  <si>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</si>
  <si>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</si>
  <si>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</si>
  <si>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</si>
  <si>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</si>
  <si>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</si>
  <si>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</si>
  <si>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</si>
  <si>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</si>
  <si>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</si>
  <si>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</si>
  <si>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</si>
  <si>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</si>
  <si>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</si>
  <si>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</si>
  <si>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</si>
  <si>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</si>
  <si>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</si>
  <si>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</si>
  <si>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</si>
  <si>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</si>
  <si>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</si>
  <si>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</si>
  <si>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</si>
  <si>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</si>
  <si>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</si>
  <si>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</si>
  <si>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</si>
  <si>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</si>
  <si>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</si>
  <si>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</si>
  <si>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</si>
  <si>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</si>
  <si>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</si>
  <si>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</si>
  <si>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</si>
  <si>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</si>
  <si>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</si>
  <si>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</si>
  <si>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</si>
  <si>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</si>
  <si>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</si>
  <si>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</si>
  <si>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</si>
  <si>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</si>
  <si>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</si>
  <si>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</si>
  <si>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</si>
  <si>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</si>
  <si>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</si>
  <si>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</si>
  <si>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</si>
  <si>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</si>
  <si>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</si>
  <si>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</si>
  <si>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</si>
  <si>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</si>
  <si>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</si>
  <si>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</si>
  <si>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</si>
  <si>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</si>
  <si>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</si>
  <si>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</si>
  <si>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</si>
  <si>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</si>
  <si>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</si>
  <si>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</si>
  <si>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</si>
  <si>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</si>
  <si>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</si>
  <si>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</si>
  <si>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</si>
  <si>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</si>
  <si>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</si>
  <si>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</si>
  <si>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</si>
  <si>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</si>
  <si>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</si>
  <si>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</si>
  <si>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</si>
  <si>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</si>
  <si>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</si>
  <si>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</si>
  <si>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</si>
  <si>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</si>
  <si>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</si>
  <si>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</si>
  <si>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</si>
  <si>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</si>
  <si>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</si>
  <si>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</si>
  <si>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</si>
  <si>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</si>
  <si>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</si>
  <si>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</si>
  <si>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</si>
  <si>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</si>
  <si>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</si>
  <si>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</si>
  <si>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</si>
  <si>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</si>
  <si>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</si>
  <si>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</si>
  <si>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</si>
  <si>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</si>
  <si>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</si>
  <si>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</si>
  <si>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</si>
  <si>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</si>
  <si>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</si>
  <si>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</si>
  <si>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</si>
  <si>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</si>
  <si>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</si>
  <si>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</si>
  <si>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</si>
  <si>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</si>
  <si>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</si>
  <si>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</si>
  <si>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</si>
  <si>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</si>
  <si>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</si>
  <si>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</si>
  <si>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</si>
  <si>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</si>
  <si>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</si>
  <si>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</si>
  <si>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</si>
  <si>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</si>
  <si>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</si>
  <si>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</si>
  <si>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</si>
  <si>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</si>
  <si>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</si>
  <si>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</si>
  <si>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</si>
  <si>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</si>
  <si>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</si>
  <si>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</si>
  <si>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</si>
  <si>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</si>
  <si>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</si>
  <si>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</si>
  <si>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</si>
  <si>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</si>
  <si>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</si>
  <si>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</si>
  <si>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</si>
  <si>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</si>
  <si>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</si>
  <si>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</si>
  <si>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</si>
  <si>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</si>
  <si>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</si>
  <si>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</si>
  <si>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</si>
  <si>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</si>
  <si>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</si>
  <si>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</si>
  <si>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</si>
  <si>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</si>
  <si>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</si>
  <si>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</si>
  <si>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</si>
  <si>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</si>
  <si>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</si>
  <si>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</si>
  <si>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</si>
  <si>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</si>
  <si>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</si>
  <si>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</si>
  <si>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</si>
  <si>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</si>
  <si>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</si>
  <si>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</si>
  <si>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</si>
  <si>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</si>
  <si>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</si>
  <si>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</si>
  <si>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</si>
  <si>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</si>
  <si>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</si>
  <si>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</si>
  <si>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</si>
  <si>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</si>
  <si>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</si>
  <si>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</si>
  <si>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</si>
  <si>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</si>
  <si>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</si>
  <si>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</si>
  <si>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</si>
  <si>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</si>
  <si>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</si>
  <si>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</si>
  <si>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</si>
  <si>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</si>
  <si>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</si>
  <si>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</si>
  <si>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</si>
  <si>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</si>
  <si>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</si>
  <si>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</si>
  <si>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</si>
  <si>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</si>
  <si>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</si>
  <si>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</si>
  <si>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</si>
  <si>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</si>
  <si>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</si>
  <si>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</si>
  <si>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</si>
  <si>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</si>
  <si>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</si>
  <si>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</si>
  <si>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</si>
  <si>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</si>
  <si>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</si>
  <si>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</si>
  <si>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</si>
  <si>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</si>
  <si>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</si>
  <si>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</si>
  <si>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</si>
  <si>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</si>
  <si>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</si>
  <si>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</si>
  <si>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</si>
  <si>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</si>
  <si>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</si>
  <si>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</si>
  <si>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</si>
  <si>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</si>
  <si>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</si>
  <si>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</si>
  <si>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</si>
  <si>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</si>
  <si>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</si>
  <si>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</si>
  <si>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</si>
  <si>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</si>
  <si>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</si>
  <si>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</si>
  <si>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</si>
  <si>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</si>
  <si>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</si>
  <si>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</si>
  <si>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</si>
  <si>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</si>
  <si>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</si>
  <si>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</si>
  <si>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</si>
  <si>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</si>
  <si>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</si>
  <si>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</si>
  <si>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</si>
  <si>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</si>
  <si>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</si>
  <si>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</si>
  <si>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</si>
  <si>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</si>
  <si>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</si>
  <si>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</si>
  <si>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</si>
  <si>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</si>
  <si>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</si>
  <si>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</si>
  <si>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</si>
  <si>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</si>
  <si>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</si>
  <si>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</si>
  <si>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</si>
  <si>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</si>
  <si>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</si>
  <si>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</si>
  <si>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</si>
  <si>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</si>
  <si>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</si>
  <si>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</si>
  <si>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</si>
  <si>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</si>
  <si>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</si>
  <si>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</si>
  <si>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</si>
  <si>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</si>
  <si>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</si>
  <si>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</si>
  <si>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</si>
  <si>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</si>
  <si>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</si>
  <si>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</si>
  <si>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</si>
  <si>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</si>
  <si>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</si>
  <si>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</si>
  <si>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</si>
  <si>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</si>
  <si>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</si>
  <si>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</si>
  <si>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</si>
  <si>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</si>
  <si>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</si>
  <si>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</si>
  <si>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</si>
  <si>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</si>
  <si>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</si>
  <si>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</si>
  <si>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</si>
  <si>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</si>
  <si>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</si>
  <si>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</si>
  <si>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</si>
  <si>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</si>
  <si>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</si>
  <si>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</si>
  <si>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</si>
  <si>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</si>
  <si>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</si>
  <si>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</si>
  <si>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</si>
  <si>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</si>
  <si>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</si>
  <si>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</si>
  <si>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</si>
  <si>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</si>
  <si>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</si>
  <si>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</si>
  <si>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</si>
  <si>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</si>
  <si>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</si>
  <si>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</si>
  <si>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</si>
  <si>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</si>
  <si>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</si>
  <si>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</si>
  <si>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</si>
  <si>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</si>
  <si>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</si>
  <si>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</si>
  <si>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</si>
  <si>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</si>
  <si>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</si>
  <si>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</si>
  <si>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</si>
  <si>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</si>
  <si>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</si>
  <si>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</si>
  <si>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</si>
  <si>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</si>
  <si>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</si>
  <si>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</si>
  <si>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</si>
  <si>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</si>
  <si>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</si>
  <si>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</si>
  <si>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</si>
  <si>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</si>
  <si>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</si>
  <si>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</si>
  <si>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</si>
  <si>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</si>
  <si>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</si>
  <si>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</si>
  <si>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</si>
  <si>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</si>
  <si>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</si>
  <si>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</si>
  <si>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</si>
  <si>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</si>
  <si>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</si>
  <si>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</si>
  <si>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</si>
  <si>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</si>
  <si>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</si>
  <si>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</si>
  <si>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</si>
  <si>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</si>
  <si>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</si>
  <si>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</si>
  <si>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</si>
  <si>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</si>
  <si>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</si>
  <si>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</si>
  <si>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</si>
  <si>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</si>
  <si>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</si>
  <si>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</si>
  <si>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</si>
  <si>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</si>
  <si>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</si>
  <si>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</si>
  <si>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</si>
  <si>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</si>
  <si>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</si>
  <si>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</si>
  <si>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</si>
  <si>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</si>
  <si>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</si>
  <si>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</si>
  <si>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</si>
  <si>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</si>
  <si>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</si>
  <si>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</si>
  <si>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</si>
  <si>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</si>
  <si>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</si>
  <si>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</si>
  <si>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</si>
  <si>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</si>
  <si>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</si>
  <si>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</si>
  <si>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</si>
  <si>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</si>
  <si>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</si>
  <si>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</si>
  <si>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</si>
  <si>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</si>
  <si>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</si>
  <si>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</si>
  <si>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</si>
  <si>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</si>
  <si>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</si>
  <si>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</si>
  <si>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</si>
  <si>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</si>
  <si>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</si>
  <si>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</si>
  <si>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</si>
  <si>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</si>
  <si>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</si>
  <si>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</si>
  <si>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</si>
  <si>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</si>
  <si>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</si>
  <si>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</si>
  <si>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</si>
  <si>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</si>
  <si>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</si>
  <si>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</si>
  <si>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</si>
  <si>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</si>
  <si>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</si>
  <si>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</si>
  <si>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</si>
  <si>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</si>
  <si>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</si>
  <si>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</si>
  <si>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</si>
  <si>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</si>
  <si>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</si>
  <si>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</si>
  <si>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</si>
  <si>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</si>
  <si>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</si>
  <si>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</si>
  <si>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</si>
  <si>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</si>
  <si>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</si>
  <si>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</si>
  <si>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</si>
  <si>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</si>
  <si>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</si>
  <si>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</si>
  <si>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</si>
  <si>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</si>
  <si>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</si>
  <si>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</si>
  <si>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</si>
  <si>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</si>
  <si>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</si>
  <si>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</si>
  <si>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</si>
  <si>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</si>
  <si>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</si>
  <si>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</si>
  <si>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</si>
  <si>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</si>
  <si>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</si>
  <si>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</si>
  <si>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</si>
  <si>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</si>
  <si>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</si>
  <si>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</si>
  <si>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</si>
  <si>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</si>
  <si>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</si>
  <si>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</si>
  <si>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</si>
  <si>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</si>
  <si>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</si>
  <si>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</si>
  <si>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</si>
  <si>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</si>
  <si>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</si>
  <si>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</si>
  <si>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</si>
  <si>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</si>
  <si>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</si>
  <si>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</si>
  <si>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</si>
  <si>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</si>
  <si>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</si>
  <si>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</si>
  <si>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</si>
  <si>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</si>
  <si>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</si>
  <si>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</si>
  <si>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</si>
  <si>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</si>
  <si>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</si>
  <si>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</si>
  <si>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</si>
  <si>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</si>
  <si>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</si>
  <si>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</si>
  <si>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</si>
  <si>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</si>
  <si>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</si>
  <si>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</si>
  <si>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</si>
  <si>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</si>
  <si>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</si>
  <si>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</si>
  <si>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</si>
  <si>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</si>
  <si>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</si>
  <si>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</si>
  <si>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</si>
  <si>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</si>
  <si>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</si>
  <si>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</si>
  <si>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</si>
  <si>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</si>
  <si>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</si>
  <si>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</si>
  <si>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</si>
  <si>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</si>
  <si>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</si>
  <si>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</si>
  <si>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</si>
  <si>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</si>
  <si>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</si>
  <si>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</si>
  <si>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</si>
  <si>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</si>
  <si>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</si>
  <si>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</si>
  <si>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</si>
  <si>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</si>
  <si>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</si>
  <si>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</si>
  <si>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</si>
  <si>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</si>
  <si>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</si>
  <si>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</si>
  <si>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</si>
  <si>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</si>
  <si>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</si>
  <si>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</si>
  <si>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</si>
  <si>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</si>
  <si>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</si>
  <si>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</si>
  <si>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</si>
  <si>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</si>
  <si>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</si>
  <si>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</si>
  <si>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</si>
  <si>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</si>
  <si>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</si>
  <si>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</si>
  <si>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</si>
  <si>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</si>
  <si>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</si>
  <si>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</si>
  <si>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</si>
  <si>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</si>
  <si>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</si>
  <si>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</si>
  <si>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</si>
  <si>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</si>
  <si>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</si>
  <si>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</si>
  <si>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</si>
  <si>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</si>
  <si>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</si>
  <si>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</si>
  <si>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</si>
  <si>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</si>
  <si>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</si>
  <si>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</si>
  <si>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</si>
  <si>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</si>
  <si>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</si>
  <si>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</si>
  <si>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</si>
  <si>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</si>
  <si>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</si>
  <si>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</si>
  <si>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</si>
  <si>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</si>
  <si>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</si>
  <si>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</si>
  <si>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</si>
  <si>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</si>
  <si>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</si>
  <si>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</si>
  <si>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</si>
  <si>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</si>
  <si>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</si>
  <si>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</si>
  <si>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</si>
  <si>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</si>
  <si>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</si>
  <si>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</si>
  <si>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</si>
  <si>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</si>
  <si>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</si>
  <si>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</si>
  <si>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</si>
  <si>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</si>
  <si>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</si>
  <si>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</si>
  <si>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</si>
  <si>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</si>
  <si>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</si>
  <si>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</si>
  <si>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</si>
  <si>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</si>
  <si>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</si>
  <si>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</si>
  <si>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</si>
  <si>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</si>
  <si>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</si>
  <si>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</si>
  <si>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</si>
  <si>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</si>
  <si>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</si>
  <si>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</si>
  <si>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</si>
  <si>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</si>
  <si>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</si>
  <si>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</si>
  <si>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</si>
  <si>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</si>
  <si>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</si>
  <si>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</si>
  <si>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</si>
  <si>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</si>
  <si>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</si>
  <si>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</si>
  <si>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</si>
  <si>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</si>
  <si>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</si>
  <si>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</si>
  <si>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</si>
  <si>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</si>
  <si>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</si>
  <si>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</si>
  <si>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</si>
  <si>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</si>
  <si>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</si>
  <si>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</si>
  <si>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</si>
  <si>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</si>
  <si>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</si>
  <si>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</si>
  <si>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</si>
  <si>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</si>
  <si>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</si>
  <si>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</si>
  <si>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</si>
  <si>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</si>
  <si>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</si>
  <si>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</si>
  <si>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</si>
  <si>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</si>
  <si>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</si>
  <si>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</si>
  <si>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</si>
  <si>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</si>
  <si>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</si>
  <si>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</si>
  <si>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</si>
  <si>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</si>
  <si>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</si>
  <si>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</si>
  <si>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</si>
  <si>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</si>
  <si>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</si>
  <si>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</si>
  <si>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</si>
  <si>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</si>
  <si>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</si>
  <si>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</si>
  <si>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</si>
  <si>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</si>
  <si>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</si>
  <si>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</si>
  <si>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</si>
  <si>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</si>
  <si>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</si>
  <si>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</si>
  <si>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</si>
  <si>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</si>
  <si>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</si>
  <si>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</si>
  <si>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</si>
  <si>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</si>
  <si>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</si>
  <si>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</si>
  <si>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</si>
  <si>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</si>
  <si>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</si>
  <si>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</si>
  <si>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</si>
  <si>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</si>
  <si>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</si>
  <si>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</si>
  <si>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</si>
  <si>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</si>
  <si>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</si>
  <si>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</si>
  <si>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</si>
  <si>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</si>
  <si>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</si>
  <si>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</si>
  <si>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</si>
  <si>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</si>
  <si>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</si>
  <si>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</si>
  <si>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</si>
  <si>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</si>
  <si>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</si>
  <si>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</si>
  <si>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</si>
  <si>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</si>
  <si>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</si>
  <si>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</si>
  <si>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</si>
  <si>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</si>
  <si>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</si>
  <si>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</si>
  <si>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</si>
  <si>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</si>
  <si>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</si>
  <si>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</si>
  <si>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</si>
  <si>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</si>
  <si>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</si>
  <si>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</si>
  <si>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</si>
  <si>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</si>
  <si>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</si>
  <si>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</si>
  <si>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</si>
  <si>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</si>
  <si>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</si>
  <si>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</si>
  <si>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</si>
  <si>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</si>
  <si>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</si>
  <si>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</si>
  <si>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</si>
  <si>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</si>
  <si>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</si>
  <si>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</si>
  <si>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</si>
  <si>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</si>
  <si>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</si>
  <si>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</si>
  <si>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</si>
  <si>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</si>
  <si>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</si>
  <si>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</si>
  <si>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</si>
  <si>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</si>
  <si>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</si>
  <si>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</si>
  <si>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</si>
  <si>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</si>
  <si>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</si>
  <si>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</si>
  <si>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</si>
  <si>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</si>
  <si>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</si>
  <si>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</si>
  <si>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</si>
  <si>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</si>
  <si>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</si>
  <si>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</si>
  <si>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</si>
  <si>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</si>
  <si>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</si>
  <si>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</si>
  <si>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</si>
  <si>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</si>
  <si>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</si>
  <si>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</si>
  <si>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</si>
  <si>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</si>
  <si>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</si>
  <si>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</si>
  <si>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</si>
  <si>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</si>
  <si>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</si>
  <si>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</si>
  <si>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</si>
  <si>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</si>
  <si>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</si>
  <si>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</si>
  <si>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</si>
  <si>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</si>
  <si>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</si>
  <si>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</si>
  <si>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</si>
  <si>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</si>
  <si>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</si>
  <si>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</si>
  <si>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</si>
  <si>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</si>
  <si>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</si>
  <si>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</si>
  <si>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</si>
  <si>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</si>
  <si>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</si>
  <si>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</si>
  <si>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</si>
  <si>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</si>
  <si>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</si>
  <si>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</si>
  <si>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</si>
  <si>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</si>
  <si>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</si>
  <si>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</si>
  <si>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</si>
  <si>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</si>
  <si>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</si>
  <si>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</si>
  <si>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</si>
  <si>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</si>
  <si>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</si>
  <si>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</si>
  <si>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</si>
  <si>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</si>
  <si>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</si>
  <si>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</si>
  <si>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</si>
  <si>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</si>
  <si>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</si>
  <si>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</si>
  <si>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</si>
  <si>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</si>
  <si>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</si>
  <si>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</si>
  <si>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</si>
  <si>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</si>
  <si>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</si>
  <si>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</si>
  <si>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</si>
  <si>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</si>
  <si>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</si>
  <si>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</si>
  <si>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</si>
  <si>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</si>
  <si>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</si>
  <si>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</si>
  <si>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</si>
  <si>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</si>
  <si>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</si>
  <si>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</si>
  <si>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</si>
  <si>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</si>
  <si>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</si>
  <si>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</si>
  <si>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</si>
  <si>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</si>
  <si>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</si>
  <si>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</si>
  <si>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</si>
  <si>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</si>
  <si>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</si>
  <si>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</si>
  <si>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</si>
  <si>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</si>
  <si>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</si>
  <si>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</si>
  <si>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</si>
  <si>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</si>
  <si>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</si>
  <si>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</si>
  <si>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</si>
  <si>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</si>
  <si>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</si>
  <si>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</si>
  <si>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</si>
  <si>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</si>
  <si>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</si>
  <si>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</si>
  <si>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</si>
  <si>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</si>
  <si>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</si>
  <si>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</si>
  <si>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</si>
  <si>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</si>
  <si>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</si>
  <si>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</si>
  <si>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</si>
  <si>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</si>
  <si>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</si>
  <si>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</si>
  <si>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</si>
  <si>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</si>
  <si>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</si>
  <si>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</si>
  <si>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</si>
  <si>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</si>
  <si>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</si>
  <si>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</si>
  <si>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</si>
  <si>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</si>
  <si>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</si>
  <si>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</si>
  <si>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</si>
  <si>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</si>
  <si>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</si>
  <si>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</si>
  <si>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</si>
  <si>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</si>
  <si>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</si>
  <si>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</si>
  <si>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</si>
  <si>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</si>
  <si>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</si>
  <si>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</si>
  <si>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</si>
  <si>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</si>
  <si>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</si>
  <si>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</si>
  <si>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</si>
  <si>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</si>
  <si>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</si>
  <si>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</si>
  <si>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</si>
  <si>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</si>
  <si>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</si>
  <si>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</si>
  <si>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</si>
  <si>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</si>
  <si>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</si>
  <si>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</si>
  <si>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</si>
  <si>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</si>
  <si>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</si>
  <si>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</si>
  <si>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</si>
  <si>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</si>
  <si>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</si>
  <si>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</si>
  <si>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</si>
  <si>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</si>
  <si>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</si>
  <si>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</si>
  <si>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</si>
  <si>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</si>
  <si>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</si>
  <si>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</si>
  <si>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</si>
  <si>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</si>
  <si>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</si>
  <si>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</si>
  <si>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</si>
  <si>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</si>
  <si>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</si>
  <si>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</si>
  <si>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</si>
  <si>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</si>
  <si>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</si>
  <si>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</si>
  <si>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</si>
  <si>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</si>
  <si>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</si>
  <si>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</si>
  <si>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</si>
  <si>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</si>
  <si>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</si>
  <si>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</si>
  <si>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</si>
  <si>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</si>
  <si>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</si>
  <si>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</si>
  <si>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</si>
  <si>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</si>
  <si>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</si>
  <si>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</si>
  <si>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</si>
  <si>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</si>
  <si>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</si>
  <si>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</si>
  <si>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</si>
  <si>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</si>
  <si>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</si>
  <si>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</si>
  <si>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</si>
  <si>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</si>
  <si>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</si>
  <si>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</si>
  <si>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</si>
  <si>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</si>
  <si>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</si>
  <si>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</si>
  <si>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</si>
  <si>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</si>
  <si>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</si>
  <si>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</si>
  <si>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</si>
  <si>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</si>
  <si>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</si>
  <si>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</si>
  <si>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</si>
  <si>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</si>
  <si>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</si>
  <si>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</si>
  <si>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</si>
  <si>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</si>
  <si>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</si>
  <si>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</si>
  <si>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</si>
  <si>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</si>
  <si>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</si>
  <si>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</si>
  <si>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</si>
  <si>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</si>
  <si>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</si>
  <si>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</si>
  <si>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</si>
  <si>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</si>
  <si>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</si>
  <si>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</si>
  <si>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</si>
  <si>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</si>
  <si>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</si>
  <si>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</si>
  <si>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</si>
  <si>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</si>
  <si>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</si>
  <si>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</si>
  <si>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</si>
  <si>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</si>
  <si>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</si>
  <si>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</si>
  <si>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</si>
  <si>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</si>
  <si>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</si>
  <si>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</si>
  <si>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</si>
  <si>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</si>
  <si>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</si>
  <si>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</si>
  <si>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</si>
  <si>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</si>
  <si>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</si>
  <si>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</si>
  <si>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</si>
  <si>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</si>
  <si>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</si>
  <si>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</si>
  <si>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</si>
  <si>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</si>
  <si>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</si>
  <si>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</si>
  <si>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</si>
  <si>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</si>
  <si>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</si>
  <si>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</si>
  <si>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</si>
  <si>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</si>
  <si>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</si>
  <si>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</si>
  <si>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</si>
  <si>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</si>
  <si>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</si>
  <si>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</si>
  <si>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</si>
  <si>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</si>
  <si>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</si>
  <si>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</si>
  <si>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</si>
  <si>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</si>
  <si>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</si>
  <si>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</si>
  <si>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</si>
  <si>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</si>
  <si>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</si>
  <si>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</si>
  <si>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</si>
  <si>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</si>
  <si>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</si>
  <si>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</si>
  <si>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</si>
  <si>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</si>
  <si>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</si>
  <si>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</si>
  <si>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</si>
  <si>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</si>
  <si>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</si>
  <si>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</si>
  <si>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</si>
  <si>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</si>
  <si>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</si>
  <si>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</si>
  <si>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</si>
  <si>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</si>
  <si>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</si>
  <si>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</si>
  <si>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</si>
  <si>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</si>
  <si>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</si>
  <si>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</si>
  <si>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</si>
  <si>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</si>
  <si>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</si>
  <si>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</si>
  <si>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</si>
  <si>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</si>
  <si>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</si>
  <si>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</si>
  <si>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</si>
  <si>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</si>
  <si>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</si>
  <si>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</si>
  <si>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</si>
  <si>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</si>
  <si>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</si>
  <si>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</si>
  <si>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</si>
  <si>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</si>
  <si>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</si>
  <si>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</si>
  <si>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</si>
  <si>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</si>
  <si>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</si>
  <si>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</si>
  <si>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</si>
  <si>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</si>
  <si>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</si>
  <si>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</si>
  <si>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</si>
  <si>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</si>
  <si>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</si>
  <si>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</si>
  <si>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</si>
  <si>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</si>
  <si>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</si>
  <si>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</si>
  <si>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</si>
  <si>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</si>
  <si>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</si>
  <si>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</si>
  <si>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</si>
  <si>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</si>
  <si>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</si>
  <si>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</si>
  <si>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</si>
  <si>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</si>
  <si>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</si>
  <si>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</si>
  <si>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</si>
  <si>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</si>
  <si>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</si>
  <si>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</si>
  <si>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</si>
  <si>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</si>
  <si>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</si>
  <si>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</si>
  <si>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</si>
  <si>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</si>
  <si>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</si>
  <si>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</si>
  <si>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</si>
  <si>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</si>
  <si>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</si>
  <si>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</si>
  <si>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</si>
  <si>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</si>
  <si>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</si>
  <si>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</si>
  <si>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</si>
  <si>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</si>
  <si>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</si>
  <si>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</si>
  <si>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</si>
  <si>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</si>
  <si>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</si>
  <si>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</si>
  <si>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</si>
  <si>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</si>
  <si>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</si>
  <si>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</si>
  <si>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</si>
  <si>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</si>
  <si>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</si>
  <si>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</si>
  <si>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</si>
  <si>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</si>
  <si>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</si>
  <si>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</si>
  <si>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</si>
  <si>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</si>
  <si>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</si>
  <si>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</si>
  <si>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</si>
  <si>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</si>
  <si>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</si>
  <si>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</si>
  <si>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</si>
  <si>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</si>
  <si>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</si>
  <si>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</si>
  <si>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</si>
  <si>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</si>
  <si>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</si>
  <si>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</si>
  <si>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</si>
  <si>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</si>
  <si>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</si>
  <si>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</si>
  <si>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</si>
  <si>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</si>
  <si>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</si>
  <si>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</si>
  <si>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</si>
  <si>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</si>
  <si>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</si>
  <si>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</si>
  <si>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</si>
  <si>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</si>
  <si>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</si>
  <si>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</si>
  <si>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</si>
  <si>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</si>
  <si>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</si>
  <si>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</si>
  <si>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</si>
  <si>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</si>
  <si>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</si>
  <si>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</si>
  <si>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</si>
  <si>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</si>
  <si>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</si>
  <si>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</si>
  <si>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</si>
  <si>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</si>
  <si>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</si>
  <si>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</si>
  <si>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</si>
  <si>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</si>
  <si>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</si>
  <si>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</si>
  <si>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</si>
  <si>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</si>
  <si>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</si>
  <si>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</si>
  <si>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</si>
  <si>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</si>
  <si>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</si>
  <si>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</si>
  <si>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</si>
  <si>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</si>
  <si>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</si>
  <si>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</si>
  <si>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</si>
  <si>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</si>
  <si>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</si>
  <si>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</si>
  <si>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</si>
  <si>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</si>
  <si>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</si>
  <si>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</si>
  <si>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</si>
  <si>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</si>
  <si>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</si>
  <si>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</si>
  <si>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</si>
  <si>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</si>
  <si>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</si>
  <si>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</si>
  <si>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</si>
  <si>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</si>
  <si>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</si>
  <si>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</si>
  <si>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</si>
  <si>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</si>
  <si>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</si>
  <si>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</si>
  <si>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</si>
  <si>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</si>
  <si>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</si>
  <si>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</si>
  <si>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</si>
  <si>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</si>
  <si>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</si>
  <si>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</si>
  <si>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</si>
  <si>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</si>
  <si>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</si>
  <si>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</si>
  <si>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</si>
  <si>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</si>
  <si>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</si>
  <si>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</si>
  <si>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</si>
  <si>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</si>
  <si>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</si>
  <si>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</si>
  <si>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</si>
  <si>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</si>
  <si>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</si>
  <si>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</si>
  <si>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</si>
  <si>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</si>
  <si>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</si>
  <si>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</si>
  <si>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</si>
  <si>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</si>
  <si>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</si>
  <si>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</si>
  <si>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</si>
  <si>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</si>
  <si>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</si>
  <si>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</si>
  <si>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</si>
  <si>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</si>
  <si>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</si>
  <si>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</si>
  <si>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</si>
  <si>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</si>
  <si>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</si>
  <si>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</si>
  <si>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</si>
  <si>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</si>
  <si>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</si>
  <si>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</si>
  <si>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</si>
  <si>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</si>
  <si>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</si>
  <si>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</si>
  <si>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</si>
  <si>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</si>
  <si>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</si>
  <si>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</si>
  <si>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</si>
  <si>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</si>
  <si>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</si>
  <si>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</si>
  <si>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</si>
  <si>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</si>
  <si>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</si>
  <si>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</si>
  <si>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</si>
  <si>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</si>
  <si>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</si>
  <si>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</si>
  <si>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</si>
  <si>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</si>
  <si>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</si>
  <si>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</si>
  <si>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</si>
  <si>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</si>
  <si>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</si>
  <si>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</si>
  <si>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</si>
  <si>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</si>
  <si>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</si>
  <si>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</si>
  <si>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</si>
  <si>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</si>
  <si>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</si>
  <si>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</si>
  <si>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</si>
  <si>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</si>
  <si>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</si>
  <si>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</si>
  <si>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</si>
  <si>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</si>
  <si>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</si>
  <si>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</si>
  <si>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</si>
  <si>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</si>
  <si>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</si>
  <si>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</si>
  <si>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</si>
  <si>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</si>
  <si>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</si>
  <si>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</si>
  <si>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</si>
  <si>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</si>
  <si>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</si>
  <si>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</si>
  <si>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</si>
  <si>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</si>
  <si>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</si>
  <si>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</si>
  <si>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</si>
  <si>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</si>
  <si>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</si>
  <si>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</si>
  <si>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</si>
  <si>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</si>
  <si>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</si>
  <si>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</si>
  <si>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</si>
  <si>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</si>
  <si>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</si>
  <si>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</si>
  <si>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</si>
  <si>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</si>
  <si>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</si>
  <si>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</si>
  <si>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</si>
  <si>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</si>
  <si>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</si>
  <si>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</si>
  <si>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</si>
  <si>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</si>
  <si>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</si>
  <si>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</si>
  <si>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</si>
  <si>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</si>
  <si>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</si>
  <si>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</si>
  <si>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</si>
  <si>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</si>
  <si>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</si>
  <si>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</si>
  <si>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</si>
  <si>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</si>
  <si>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</si>
  <si>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</si>
  <si>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</si>
  <si>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</si>
  <si>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</si>
  <si>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</si>
  <si>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</si>
  <si>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</si>
  <si>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</si>
  <si>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</si>
  <si>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</si>
  <si>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</si>
  <si>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</si>
  <si>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</si>
  <si>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</si>
  <si>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</si>
  <si>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</si>
  <si>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</si>
  <si>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</si>
  <si>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</si>
  <si>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</si>
  <si>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</si>
  <si>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</si>
  <si>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</si>
  <si>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</si>
  <si>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</si>
  <si>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</si>
  <si>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</si>
  <si>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</si>
  <si>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</si>
  <si>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</si>
  <si>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</si>
  <si>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</si>
  <si>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</si>
  <si>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</si>
  <si>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</si>
  <si>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</si>
  <si>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</si>
  <si>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</si>
  <si>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</si>
  <si>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</si>
  <si>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</si>
  <si>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</si>
  <si>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</si>
  <si>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</si>
  <si>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</si>
  <si>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</si>
  <si>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</si>
  <si>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</si>
  <si>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</si>
  <si>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</si>
  <si>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</si>
  <si>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</si>
  <si>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</si>
  <si>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</si>
  <si>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</si>
  <si>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</si>
  <si>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</si>
  <si>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</si>
  <si>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</si>
  <si>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</si>
  <si>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</si>
  <si>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</si>
  <si>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</si>
  <si>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</si>
  <si>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</si>
  <si>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</si>
  <si>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</si>
  <si>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</si>
  <si>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</si>
  <si>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</si>
  <si>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</si>
  <si>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</si>
  <si>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</si>
  <si>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</si>
  <si>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</si>
  <si>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</si>
  <si>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</si>
  <si>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</si>
  <si>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</si>
  <si>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</si>
  <si>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</si>
  <si>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</si>
  <si>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</si>
  <si>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</si>
  <si>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</si>
  <si>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</si>
  <si>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</si>
  <si>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</si>
  <si>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</si>
  <si>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</si>
  <si>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</si>
  <si>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</si>
  <si>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</si>
  <si>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</si>
  <si>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</si>
  <si>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</si>
  <si>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</si>
  <si>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</si>
  <si>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</si>
  <si>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</si>
  <si>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</si>
  <si>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</si>
  <si>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</si>
  <si>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</si>
  <si>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</si>
  <si>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</si>
  <si>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</si>
  <si>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</si>
  <si>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</si>
  <si>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</si>
  <si>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</si>
  <si>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</si>
  <si>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</si>
  <si>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</si>
  <si>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</si>
  <si>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</si>
  <si>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</si>
  <si>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</si>
  <si>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</si>
  <si>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</si>
  <si>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</si>
  <si>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</si>
  <si>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</si>
  <si>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</si>
  <si>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</si>
  <si>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</si>
  <si>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</si>
  <si>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</si>
  <si>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</si>
  <si>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</si>
  <si>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</si>
  <si>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</si>
  <si>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</si>
  <si>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</si>
  <si>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</si>
  <si>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</si>
  <si>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</si>
  <si>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</si>
  <si>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</si>
  <si>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</si>
  <si>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</si>
  <si>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</si>
  <si>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</si>
  <si>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</si>
  <si>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</si>
  <si>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</si>
  <si>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</si>
  <si>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</si>
  <si>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</si>
  <si>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</si>
  <si>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</si>
  <si>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</si>
  <si>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</si>
  <si>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</si>
  <si>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</si>
  <si>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</si>
  <si>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</si>
  <si>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</si>
  <si>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</si>
  <si>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</si>
  <si>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</si>
  <si>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</si>
  <si>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</si>
  <si>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</si>
  <si>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</si>
  <si>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</si>
  <si>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</si>
  <si>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</si>
  <si>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</si>
  <si>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</si>
  <si>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</si>
  <si>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</si>
  <si>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</si>
  <si>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</si>
  <si>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</si>
  <si>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</si>
  <si>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</si>
  <si>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</si>
  <si>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</si>
  <si>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</si>
  <si>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</si>
  <si>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</si>
  <si>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</si>
  <si>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</si>
  <si>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</si>
  <si>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</si>
  <si>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</si>
  <si>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</si>
  <si>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</si>
  <si>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</si>
  <si>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</si>
  <si>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</si>
  <si>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</si>
  <si>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</si>
  <si>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</si>
  <si>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</si>
  <si>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</si>
  <si>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</si>
  <si>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</si>
  <si>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</si>
  <si>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</si>
  <si>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</si>
  <si>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</si>
  <si>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</si>
  <si>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</si>
  <si>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</si>
  <si>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</si>
  <si>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</si>
  <si>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</si>
  <si>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</si>
  <si>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</si>
  <si>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</si>
  <si>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</si>
  <si>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</si>
  <si>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</si>
  <si>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</si>
  <si>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</si>
  <si>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</si>
  <si>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</si>
  <si>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</si>
  <si>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</si>
  <si>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</si>
  <si>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</si>
  <si>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</si>
  <si>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</si>
  <si>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</si>
  <si>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</si>
  <si>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</si>
  <si>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</si>
  <si>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</si>
  <si>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</si>
  <si>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</si>
  <si>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</si>
  <si>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</si>
  <si>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</si>
  <si>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</si>
  <si>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</si>
  <si>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</si>
  <si>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</si>
  <si>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</si>
  <si>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</si>
  <si>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</si>
  <si>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</si>
  <si>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</si>
  <si>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</si>
  <si>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</si>
  <si>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</si>
  <si>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</si>
  <si>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</si>
  <si>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</si>
  <si>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</si>
  <si>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</si>
  <si>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</si>
  <si>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</si>
  <si>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</si>
  <si>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</si>
  <si>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</si>
  <si>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</si>
  <si>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</si>
  <si>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</si>
  <si>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</si>
  <si>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</si>
  <si>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</si>
  <si>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</si>
  <si>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</si>
  <si>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</si>
  <si>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</si>
  <si>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</si>
  <si>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</si>
  <si>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</si>
  <si>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</si>
  <si>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</si>
  <si>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</si>
  <si>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</si>
  <si>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</si>
  <si>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</si>
  <si>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</si>
  <si>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</si>
  <si>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</si>
  <si>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</si>
  <si>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</si>
  <si>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</si>
  <si>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</si>
  <si>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</si>
  <si>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</si>
  <si>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</si>
  <si>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</si>
  <si>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</si>
  <si>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</si>
  <si>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</si>
  <si>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</si>
  <si>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</si>
  <si>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</si>
  <si>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</si>
  <si>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</si>
  <si>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</si>
  <si>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</si>
  <si>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</si>
  <si>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</si>
  <si>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</si>
  <si>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</si>
  <si>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</si>
  <si>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</si>
  <si>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</si>
  <si>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</si>
  <si>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</si>
  <si>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</si>
  <si>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</si>
  <si>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</si>
  <si>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</si>
  <si>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</si>
  <si>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</si>
  <si>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</si>
  <si>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</si>
  <si>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</si>
  <si>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</si>
  <si>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</si>
  <si>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</si>
  <si>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</si>
  <si>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</si>
  <si>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</si>
  <si>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</si>
  <si>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</si>
  <si>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</si>
  <si>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</si>
  <si>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</si>
  <si>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</si>
  <si>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</si>
  <si>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</si>
  <si>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</si>
  <si>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</si>
  <si>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</si>
  <si>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</si>
  <si>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</si>
  <si>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</si>
  <si>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</si>
  <si>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</si>
  <si>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</si>
  <si>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</si>
  <si>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</si>
  <si>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</si>
  <si>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</si>
  <si>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</si>
  <si>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</si>
  <si>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</si>
  <si>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</si>
  <si>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</si>
  <si>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</si>
  <si>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</si>
  <si>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</si>
  <si>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</si>
  <si>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</si>
  <si>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</si>
  <si>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</si>
  <si>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</si>
  <si>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</si>
  <si>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</si>
  <si>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</si>
  <si>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</si>
  <si>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</si>
  <si>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</si>
  <si>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</si>
  <si>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</si>
  <si>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</si>
  <si>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</si>
  <si>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</si>
  <si>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</si>
  <si>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</si>
  <si>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</si>
  <si>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</si>
  <si>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</si>
  <si>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</si>
  <si>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</si>
  <si>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</si>
  <si>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</si>
  <si>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</si>
  <si>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</si>
  <si>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</si>
  <si>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</si>
  <si>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</si>
  <si>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</si>
  <si>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</si>
  <si>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</si>
  <si>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</si>
  <si>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</si>
  <si>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</si>
  <si>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</si>
  <si>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</si>
  <si>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</si>
  <si>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</si>
  <si>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</si>
  <si>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</si>
  <si>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</si>
  <si>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</si>
  <si>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</si>
  <si>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</si>
  <si>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</si>
  <si>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</si>
  <si>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</si>
  <si>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</si>
  <si>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</si>
  <si>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</si>
  <si>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</si>
  <si>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</si>
  <si>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</si>
  <si>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</si>
  <si>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</si>
  <si>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</si>
  <si>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</si>
  <si>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</si>
  <si>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</si>
  <si>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</si>
  <si>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</si>
  <si>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</si>
  <si>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</si>
  <si>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</si>
  <si>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</si>
  <si>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</si>
  <si>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</si>
  <si>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</si>
  <si>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</si>
  <si>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</si>
  <si>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</si>
  <si>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</si>
  <si>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</si>
  <si>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</si>
  <si>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</si>
  <si>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</si>
  <si>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</si>
  <si>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</si>
  <si>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</si>
  <si>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</si>
  <si>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</si>
  <si>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</si>
  <si>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</si>
  <si>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</si>
  <si>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</si>
  <si>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</si>
  <si>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</si>
  <si>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</si>
  <si>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</si>
  <si>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</si>
  <si>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</si>
  <si>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</si>
  <si>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</si>
  <si>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</si>
  <si>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</si>
  <si>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</si>
  <si>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</si>
  <si>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</si>
  <si>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</si>
  <si>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</si>
  <si>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</si>
  <si>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</si>
  <si>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</si>
  <si>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</si>
  <si>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</si>
  <si>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</si>
  <si>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</si>
  <si>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</si>
  <si>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</si>
  <si>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</si>
  <si>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</si>
  <si>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</si>
  <si>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</si>
  <si>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</si>
  <si>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</si>
  <si>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</si>
  <si>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</si>
  <si>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</si>
  <si>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</si>
  <si>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</si>
  <si>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</si>
  <si>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</si>
  <si>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</si>
  <si>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</si>
  <si>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</si>
  <si>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</si>
  <si>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</si>
  <si>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</si>
  <si>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</si>
  <si>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</si>
  <si>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</si>
  <si>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</si>
  <si>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</si>
  <si>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</si>
  <si>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</si>
  <si>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</si>
  <si>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</si>
  <si>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</si>
  <si>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</si>
  <si>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</si>
  <si>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</si>
  <si>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</si>
  <si>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</si>
  <si>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</si>
  <si>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</si>
  <si>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</si>
  <si>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</si>
  <si>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</si>
  <si>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</si>
  <si>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</si>
  <si>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</si>
  <si>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</si>
  <si>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</si>
  <si>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</si>
  <si>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</si>
  <si>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</si>
  <si>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</si>
  <si>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</si>
  <si>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</si>
  <si>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</si>
  <si>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</si>
  <si>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</si>
  <si>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</si>
  <si>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</si>
  <si>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</si>
  <si>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</si>
  <si>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</si>
  <si>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</si>
  <si>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</si>
  <si>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</si>
  <si>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</si>
  <si>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</si>
  <si>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</si>
  <si>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</si>
  <si>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</si>
  <si>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</si>
  <si>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</si>
  <si>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</si>
  <si>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</si>
  <si>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</si>
  <si>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</si>
  <si>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</si>
  <si>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</si>
  <si>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</si>
  <si>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</si>
  <si>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</si>
  <si>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</si>
  <si>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</si>
  <si>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</si>
  <si>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</si>
  <si>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</si>
  <si>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</si>
  <si>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</si>
  <si>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</si>
  <si>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</si>
  <si>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</si>
  <si>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</si>
  <si>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</si>
  <si>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</si>
  <si>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</si>
  <si>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</si>
  <si>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</si>
  <si>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</si>
  <si>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</si>
  <si>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</si>
  <si>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</si>
  <si>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</si>
  <si>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</si>
  <si>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</si>
  <si>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</si>
  <si>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</si>
  <si>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</si>
  <si>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</si>
  <si>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</si>
  <si>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</si>
  <si>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</si>
  <si>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</si>
  <si>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</si>
  <si>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</si>
  <si>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</si>
  <si>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</si>
  <si>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</si>
  <si>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</si>
  <si>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</si>
  <si>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</si>
  <si>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</si>
  <si>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</si>
  <si>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</si>
  <si>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</si>
  <si>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</si>
  <si>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</si>
  <si>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</si>
  <si>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</si>
  <si>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</si>
  <si>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</si>
  <si>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Inyo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</si>
</sst>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Inyo: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Inyo</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11</c:v>
                </c:pt>
                <c:pt idx="1">
                  <c:v>10</c:v>
                </c:pt>
                <c:pt idx="2">
                  <c:v>14</c:v>
                </c:pt>
                <c:pt idx="3">
                  <c:v>3</c:v>
                </c:pt>
                <c:pt idx="4">
                  <c:v>10</c:v>
                </c:pt>
                <c:pt idx="5">
                  <c:v>11</c:v>
                </c:pt>
                <c:pt idx="6">
                  <c:v>15</c:v>
                </c:pt>
                <c:pt idx="7">
                  <c:v>12</c:v>
                </c:pt>
                <c:pt idx="8">
                  <c:v>8</c:v>
                </c:pt>
                <c:pt idx="9">
                  <c:v>9</c:v>
                </c:pt>
                <c:pt idx="10">
                  <c:v>14</c:v>
                </c:pt>
              </c:numCache>
            </c:numRef>
          </c:val>
          <c:smooth val="0"/>
        </c:ser>
        <c:ser>
          <c:idx val="1"/>
          <c:order val="1"/>
          <c:tx>
            <c:strRef>
              <c:f>ChartsByTopic!$B$207</c:f>
              <c:strCache>
                <c:ptCount val="1"/>
                <c:pt idx="0">
                  <c:v>Inyo</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10</c:v>
                </c:pt>
                <c:pt idx="5">
                  <c:v>#N/A</c:v>
                </c:pt>
                <c:pt idx="6">
                  <c:v>#N/A</c:v>
                </c:pt>
                <c:pt idx="7">
                  <c:v>#N/A</c:v>
                </c:pt>
                <c:pt idx="8">
                  <c:v>#N/A</c:v>
                </c:pt>
                <c:pt idx="9">
                  <c:v>9</c:v>
                </c:pt>
                <c:pt idx="10">
                  <c:v>#N/A</c:v>
                </c:pt>
              </c:numCache>
            </c:numRef>
          </c:val>
          <c:smooth val="0"/>
        </c:ser>
        <c:dLbls>
          <c:showLegendKey val="0"/>
          <c:showVal val="0"/>
          <c:showCatName val="0"/>
          <c:showSerName val="0"/>
          <c:showPercent val="0"/>
          <c:showBubbleSize val="0"/>
        </c:dLbls>
        <c:marker val="1"/>
        <c:smooth val="0"/>
        <c:axId val="168422784"/>
        <c:axId val="83063552"/>
      </c:lineChart>
      <c:dateAx>
        <c:axId val="1684227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63552"/>
        <c:crosses val="autoZero"/>
        <c:auto val="1"/>
        <c:lblOffset val="100"/>
        <c:baseTimeUnit val="years"/>
        <c:majorUnit val="1"/>
        <c:majorTimeUnit val="years"/>
        <c:minorUnit val="1"/>
        <c:minorTimeUnit val="years"/>
      </c:dateAx>
      <c:valAx>
        <c:axId val="830635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8422784"/>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92681728"/>
        <c:axId val="92683648"/>
      </c:lineChart>
      <c:dateAx>
        <c:axId val="9268172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3648"/>
        <c:crosses val="autoZero"/>
        <c:auto val="1"/>
        <c:lblOffset val="100"/>
        <c:baseTimeUnit val="years"/>
        <c:majorUnit val="1"/>
        <c:majorTimeUnit val="years"/>
        <c:minorUnit val="1"/>
        <c:minorTimeUnit val="years"/>
      </c:dateAx>
      <c:valAx>
        <c:axId val="92683648"/>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17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Inyo: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1.4</c:v>
                </c:pt>
                <c:pt idx="1">
                  <c:v>2</c:v>
                </c:pt>
                <c:pt idx="2">
                  <c:v>1</c:v>
                </c:pt>
                <c:pt idx="3">
                  <c:v>0.5</c:v>
                </c:pt>
                <c:pt idx="4">
                  <c:v>0.5</c:v>
                </c:pt>
                <c:pt idx="5">
                  <c:v>4</c:v>
                </c:pt>
                <c:pt idx="6">
                  <c:v>2.2999999999999998</c:v>
                </c:pt>
                <c:pt idx="7">
                  <c:v>1.1000000000000001</c:v>
                </c:pt>
                <c:pt idx="8">
                  <c:v>1.2</c:v>
                </c:pt>
                <c:pt idx="9">
                  <c:v>1.8</c:v>
                </c:pt>
                <c:pt idx="10">
                  <c:v>6</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0.9</c:v>
                </c:pt>
                <c:pt idx="1">
                  <c:v>3.4</c:v>
                </c:pt>
                <c:pt idx="2">
                  <c:v>2.4</c:v>
                </c:pt>
                <c:pt idx="3">
                  <c:v>3.9</c:v>
                </c:pt>
                <c:pt idx="4">
                  <c:v>5.3</c:v>
                </c:pt>
                <c:pt idx="5">
                  <c:v>6.4</c:v>
                </c:pt>
                <c:pt idx="6">
                  <c:v>3.6</c:v>
                </c:pt>
                <c:pt idx="7">
                  <c:v>5</c:v>
                </c:pt>
                <c:pt idx="8">
                  <c:v>3.6</c:v>
                </c:pt>
                <c:pt idx="9">
                  <c:v>5.0999999999999996</c:v>
                </c:pt>
                <c:pt idx="10">
                  <c:v>2.9</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9.9</c:v>
                </c:pt>
                <c:pt idx="1">
                  <c:v>11.9</c:v>
                </c:pt>
                <c:pt idx="2">
                  <c:v>21.5</c:v>
                </c:pt>
                <c:pt idx="3">
                  <c:v>9.6999999999999993</c:v>
                </c:pt>
                <c:pt idx="4">
                  <c:v>1.9</c:v>
                </c:pt>
                <c:pt idx="5">
                  <c:v>1.8</c:v>
                </c:pt>
                <c:pt idx="6">
                  <c:v>11.3</c:v>
                </c:pt>
                <c:pt idx="7">
                  <c:v>17</c:v>
                </c:pt>
                <c:pt idx="8">
                  <c:v>7.6</c:v>
                </c:pt>
                <c:pt idx="9">
                  <c:v>4</c:v>
                </c:pt>
                <c:pt idx="10">
                  <c:v>4.0999999999999996</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4</c:v>
                </c:pt>
                <c:pt idx="6">
                  <c:v>#N/A</c:v>
                </c:pt>
                <c:pt idx="7">
                  <c:v>#N/A</c:v>
                </c:pt>
                <c:pt idx="8">
                  <c:v>#N/A</c:v>
                </c:pt>
                <c:pt idx="9">
                  <c:v>#N/A</c:v>
                </c:pt>
                <c:pt idx="10">
                  <c:v>6</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6.4</c:v>
                </c:pt>
                <c:pt idx="6">
                  <c:v>#N/A</c:v>
                </c:pt>
                <c:pt idx="7">
                  <c:v>#N/A</c:v>
                </c:pt>
                <c:pt idx="8">
                  <c:v>#N/A</c:v>
                </c:pt>
                <c:pt idx="9">
                  <c:v>#N/A</c:v>
                </c:pt>
                <c:pt idx="10">
                  <c:v>2.9</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1.8</c:v>
                </c:pt>
                <c:pt idx="6">
                  <c:v>#N/A</c:v>
                </c:pt>
                <c:pt idx="7">
                  <c:v>#N/A</c:v>
                </c:pt>
                <c:pt idx="8">
                  <c:v>#N/A</c:v>
                </c:pt>
                <c:pt idx="9">
                  <c:v>#N/A</c:v>
                </c:pt>
                <c:pt idx="10">
                  <c:v>4.0999999999999996</c:v>
                </c:pt>
              </c:numCache>
            </c:numRef>
          </c:val>
          <c:smooth val="0"/>
        </c:ser>
        <c:dLbls>
          <c:showLegendKey val="0"/>
          <c:showVal val="0"/>
          <c:showCatName val="0"/>
          <c:showSerName val="0"/>
          <c:showPercent val="0"/>
          <c:showBubbleSize val="0"/>
        </c:dLbls>
        <c:marker val="1"/>
        <c:smooth val="0"/>
        <c:axId val="92752512"/>
        <c:axId val="92766976"/>
      </c:lineChart>
      <c:dateAx>
        <c:axId val="9275251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66976"/>
        <c:crosses val="autoZero"/>
        <c:auto val="1"/>
        <c:lblOffset val="100"/>
        <c:baseTimeUnit val="years"/>
        <c:majorUnit val="1"/>
        <c:majorTimeUnit val="years"/>
        <c:minorUnit val="1"/>
        <c:minorTimeUnit val="years"/>
      </c:dateAx>
      <c:valAx>
        <c:axId val="92766976"/>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5251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Inyo</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786048"/>
        <c:axId val="9278784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786048"/>
        <c:axId val="92787840"/>
      </c:lineChart>
      <c:catAx>
        <c:axId val="92786048"/>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787840"/>
        <c:crosses val="autoZero"/>
        <c:auto val="1"/>
        <c:lblAlgn val="ctr"/>
        <c:lblOffset val="100"/>
        <c:tickLblSkip val="1"/>
        <c:tickMarkSkip val="1"/>
        <c:noMultiLvlLbl val="0"/>
      </c:catAx>
      <c:valAx>
        <c:axId val="9278784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786048"/>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831744"/>
        <c:axId val="92833280"/>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831744"/>
        <c:axId val="92833280"/>
      </c:lineChart>
      <c:catAx>
        <c:axId val="928317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833280"/>
        <c:crosses val="autoZero"/>
        <c:auto val="1"/>
        <c:lblAlgn val="ctr"/>
        <c:lblOffset val="100"/>
        <c:tickLblSkip val="1"/>
        <c:tickMarkSkip val="1"/>
        <c:noMultiLvlLbl val="0"/>
      </c:catAx>
      <c:valAx>
        <c:axId val="928332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8317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Inyo: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12</c:v>
                </c:pt>
                <c:pt idx="1">
                  <c:v>20</c:v>
                </c:pt>
                <c:pt idx="2">
                  <c:v>8</c:v>
                </c:pt>
                <c:pt idx="3">
                  <c:v>11</c:v>
                </c:pt>
                <c:pt idx="4">
                  <c:v>16</c:v>
                </c:pt>
                <c:pt idx="5">
                  <c:v>16</c:v>
                </c:pt>
                <c:pt idx="6">
                  <c:v>3</c:v>
                </c:pt>
                <c:pt idx="7">
                  <c:v>8</c:v>
                </c:pt>
                <c:pt idx="8">
                  <c:v>2</c:v>
                </c:pt>
                <c:pt idx="9">
                  <c:v>7</c:v>
                </c:pt>
                <c:pt idx="10">
                  <c:v>12</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11</c:v>
                </c:pt>
                <c:pt idx="1">
                  <c:v>10</c:v>
                </c:pt>
                <c:pt idx="2">
                  <c:v>14</c:v>
                </c:pt>
                <c:pt idx="3">
                  <c:v>3</c:v>
                </c:pt>
                <c:pt idx="4">
                  <c:v>10</c:v>
                </c:pt>
                <c:pt idx="5">
                  <c:v>11</c:v>
                </c:pt>
                <c:pt idx="6">
                  <c:v>15</c:v>
                </c:pt>
                <c:pt idx="7">
                  <c:v>12</c:v>
                </c:pt>
                <c:pt idx="8">
                  <c:v>8</c:v>
                </c:pt>
                <c:pt idx="9">
                  <c:v>9</c:v>
                </c:pt>
                <c:pt idx="10">
                  <c:v>14</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23</c:v>
                </c:pt>
                <c:pt idx="1">
                  <c:v>30</c:v>
                </c:pt>
                <c:pt idx="2">
                  <c:v>22</c:v>
                </c:pt>
                <c:pt idx="3">
                  <c:v>14</c:v>
                </c:pt>
                <c:pt idx="4">
                  <c:v>26</c:v>
                </c:pt>
                <c:pt idx="5">
                  <c:v>27</c:v>
                </c:pt>
                <c:pt idx="6">
                  <c:v>18</c:v>
                </c:pt>
                <c:pt idx="7">
                  <c:v>20</c:v>
                </c:pt>
                <c:pt idx="8">
                  <c:v>10</c:v>
                </c:pt>
                <c:pt idx="9">
                  <c:v>16</c:v>
                </c:pt>
                <c:pt idx="10">
                  <c:v>26</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16</c:v>
                </c:pt>
                <c:pt idx="6">
                  <c:v>#N/A</c:v>
                </c:pt>
                <c:pt idx="7">
                  <c:v>#N/A</c:v>
                </c:pt>
                <c:pt idx="8">
                  <c:v>#N/A</c:v>
                </c:pt>
                <c:pt idx="9">
                  <c:v>#N/A</c:v>
                </c:pt>
                <c:pt idx="10">
                  <c:v>12</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11</c:v>
                </c:pt>
                <c:pt idx="6">
                  <c:v>#N/A</c:v>
                </c:pt>
                <c:pt idx="7">
                  <c:v>#N/A</c:v>
                </c:pt>
                <c:pt idx="8">
                  <c:v>#N/A</c:v>
                </c:pt>
                <c:pt idx="9">
                  <c:v>#N/A</c:v>
                </c:pt>
                <c:pt idx="10">
                  <c:v>14</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27</c:v>
                </c:pt>
                <c:pt idx="6">
                  <c:v>#N/A</c:v>
                </c:pt>
                <c:pt idx="7">
                  <c:v>#N/A</c:v>
                </c:pt>
                <c:pt idx="8">
                  <c:v>#N/A</c:v>
                </c:pt>
                <c:pt idx="9">
                  <c:v>#N/A</c:v>
                </c:pt>
                <c:pt idx="10">
                  <c:v>26</c:v>
                </c:pt>
              </c:numCache>
            </c:numRef>
          </c:val>
          <c:smooth val="0"/>
        </c:ser>
        <c:dLbls>
          <c:showLegendKey val="0"/>
          <c:showVal val="0"/>
          <c:showCatName val="0"/>
          <c:showSerName val="0"/>
          <c:showPercent val="0"/>
          <c:showBubbleSize val="0"/>
        </c:dLbls>
        <c:marker val="1"/>
        <c:smooth val="0"/>
        <c:axId val="92887680"/>
        <c:axId val="92889856"/>
      </c:lineChart>
      <c:dateAx>
        <c:axId val="9288768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9856"/>
        <c:crosses val="autoZero"/>
        <c:auto val="1"/>
        <c:lblOffset val="100"/>
        <c:baseTimeUnit val="years"/>
        <c:majorUnit val="1"/>
        <c:majorTimeUnit val="years"/>
        <c:minorUnit val="1"/>
        <c:minorTimeUnit val="years"/>
      </c:dateAx>
      <c:valAx>
        <c:axId val="9288985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768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92944256"/>
        <c:axId val="92962816"/>
      </c:lineChart>
      <c:dateAx>
        <c:axId val="9294425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62816"/>
        <c:crosses val="autoZero"/>
        <c:auto val="1"/>
        <c:lblOffset val="100"/>
        <c:baseTimeUnit val="years"/>
        <c:majorUnit val="1"/>
        <c:majorTimeUnit val="years"/>
        <c:minorUnit val="1"/>
        <c:minorTimeUnit val="years"/>
      </c:dateAx>
      <c:valAx>
        <c:axId val="9296281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4425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0</c:v>
                </c:pt>
                <c:pt idx="1">
                  <c:v>0</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0</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0</c:v>
                </c:pt>
                <c:pt idx="1">
                  <c:v>0</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0</c:v>
                </c:pt>
                <c:pt idx="1">
                  <c:v>0</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2</c:v>
                </c:pt>
                <c:pt idx="1">
                  <c:v>0</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2</c:v>
                </c:pt>
                <c:pt idx="1">
                  <c:v>2</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7</c:v>
                </c:pt>
                <c:pt idx="1">
                  <c:v>12</c:v>
                </c:pt>
              </c:numCache>
            </c:numRef>
          </c:val>
        </c:ser>
        <c:dLbls>
          <c:showLegendKey val="0"/>
          <c:showVal val="0"/>
          <c:showCatName val="0"/>
          <c:showSerName val="0"/>
          <c:showPercent val="0"/>
          <c:showBubbleSize val="0"/>
        </c:dLbls>
        <c:gapWidth val="40"/>
        <c:overlap val="100"/>
        <c:axId val="93013120"/>
        <c:axId val="93014656"/>
      </c:barChart>
      <c:catAx>
        <c:axId val="93013120"/>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4656"/>
        <c:crosses val="max"/>
        <c:auto val="0"/>
        <c:lblAlgn val="ctr"/>
        <c:lblOffset val="100"/>
        <c:tickLblSkip val="1"/>
        <c:tickMarkSkip val="1"/>
        <c:noMultiLvlLbl val="0"/>
      </c:catAx>
      <c:valAx>
        <c:axId val="93014656"/>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3120"/>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93048192"/>
        <c:axId val="93054080"/>
      </c:barChart>
      <c:catAx>
        <c:axId val="93048192"/>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54080"/>
        <c:crosses val="max"/>
        <c:auto val="0"/>
        <c:lblAlgn val="ctr"/>
        <c:lblOffset val="100"/>
        <c:tickLblSkip val="1"/>
        <c:tickMarkSkip val="1"/>
        <c:noMultiLvlLbl val="0"/>
      </c:catAx>
      <c:valAx>
        <c:axId val="9305408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48192"/>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88.9</c:v>
                </c:pt>
                <c:pt idx="1">
                  <c:v>55.6</c:v>
                </c:pt>
                <c:pt idx="2">
                  <c:v>55.6</c:v>
                </c:pt>
                <c:pt idx="3">
                  <c:v>33.299999999999997</c:v>
                </c:pt>
                <c:pt idx="4">
                  <c:v>11.1</c:v>
                </c:pt>
                <c:pt idx="5">
                  <c:v>#N/A</c:v>
                </c:pt>
                <c:pt idx="6">
                  <c:v>#N/A</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#N/A</c:v>
                </c:pt>
                <c:pt idx="3">
                  <c:v>#N/A</c:v>
                </c:pt>
                <c:pt idx="4">
                  <c:v>#N/A</c:v>
                </c:pt>
                <c:pt idx="5">
                  <c:v>#N/A</c:v>
                </c:pt>
                <c:pt idx="6">
                  <c:v>#N/A</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#N/A</c:v>
                </c:pt>
                <c:pt idx="4">
                  <c:v>#N/A</c:v>
                </c:pt>
                <c:pt idx="5">
                  <c:v>#N/A</c:v>
                </c:pt>
                <c:pt idx="6">
                  <c:v>#N/A</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#N/A</c:v>
                </c:pt>
                <c:pt idx="3">
                  <c:v>22.2</c:v>
                </c:pt>
                <c:pt idx="4">
                  <c:v>22.2</c:v>
                </c:pt>
                <c:pt idx="5">
                  <c:v>22.2</c:v>
                </c:pt>
                <c:pt idx="6">
                  <c:v>22.2</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11.1</c:v>
                </c:pt>
                <c:pt idx="2">
                  <c:v>11.1</c:v>
                </c:pt>
                <c:pt idx="3">
                  <c:v>11.1</c:v>
                </c:pt>
                <c:pt idx="4">
                  <c:v>33.299999999999997</c:v>
                </c:pt>
                <c:pt idx="5">
                  <c:v>44.4</c:v>
                </c:pt>
                <c:pt idx="6">
                  <c:v>44.4</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11.1</c:v>
                </c:pt>
                <c:pt idx="1">
                  <c:v>33.299999999999997</c:v>
                </c:pt>
                <c:pt idx="2">
                  <c:v>33.299999999999997</c:v>
                </c:pt>
                <c:pt idx="3">
                  <c:v>33.299999999999997</c:v>
                </c:pt>
                <c:pt idx="4">
                  <c:v>33.299999999999997</c:v>
                </c:pt>
                <c:pt idx="5">
                  <c:v>33.299999999999997</c:v>
                </c:pt>
                <c:pt idx="6">
                  <c:v>33.299999999999997</c:v>
                </c:pt>
              </c:numCache>
            </c:numRef>
          </c:val>
        </c:ser>
        <c:dLbls>
          <c:showLegendKey val="0"/>
          <c:showVal val="0"/>
          <c:showCatName val="0"/>
          <c:showSerName val="0"/>
          <c:showPercent val="0"/>
          <c:showBubbleSize val="0"/>
        </c:dLbls>
        <c:gapWidth val="50"/>
        <c:overlap val="100"/>
        <c:axId val="93098752"/>
        <c:axId val="93100288"/>
      </c:barChart>
      <c:catAx>
        <c:axId val="9309875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00288"/>
        <c:crosses val="autoZero"/>
        <c:auto val="1"/>
        <c:lblAlgn val="ctr"/>
        <c:lblOffset val="100"/>
        <c:tickLblSkip val="1"/>
        <c:tickMarkSkip val="1"/>
        <c:noMultiLvlLbl val="0"/>
      </c:catAx>
      <c:valAx>
        <c:axId val="93100288"/>
        <c:scaling>
          <c:orientation val="minMax"/>
        </c:scaling>
        <c:delete val="1"/>
        <c:axPos val="l"/>
        <c:numFmt formatCode="0%" sourceLinked="1"/>
        <c:majorTickMark val="out"/>
        <c:minorTickMark val="none"/>
        <c:tickLblPos val="none"/>
        <c:crossAx val="9309875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93128576"/>
        <c:axId val="93130112"/>
      </c:barChart>
      <c:catAx>
        <c:axId val="93128576"/>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30112"/>
        <c:crosses val="autoZero"/>
        <c:auto val="1"/>
        <c:lblAlgn val="ctr"/>
        <c:lblOffset val="100"/>
        <c:tickLblSkip val="1"/>
        <c:tickMarkSkip val="1"/>
        <c:noMultiLvlLbl val="0"/>
      </c:catAx>
      <c:valAx>
        <c:axId val="93130112"/>
        <c:scaling>
          <c:orientation val="minMax"/>
        </c:scaling>
        <c:delete val="1"/>
        <c:axPos val="l"/>
        <c:numFmt formatCode="0%" sourceLinked="1"/>
        <c:majorTickMark val="out"/>
        <c:minorTickMark val="none"/>
        <c:tickLblPos val="none"/>
        <c:crossAx val="93128576"/>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83080320"/>
        <c:axId val="83082240"/>
      </c:lineChart>
      <c:dateAx>
        <c:axId val="8308032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2240"/>
        <c:crosses val="autoZero"/>
        <c:auto val="1"/>
        <c:lblOffset val="100"/>
        <c:baseTimeUnit val="years"/>
        <c:majorUnit val="1"/>
        <c:majorTimeUnit val="years"/>
        <c:minorUnit val="1"/>
        <c:minorTimeUnit val="years"/>
      </c:dateAx>
      <c:valAx>
        <c:axId val="830822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0320"/>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Inyo: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29</c:v>
                </c:pt>
                <c:pt idx="1">
                  <c:v>18</c:v>
                </c:pt>
                <c:pt idx="2">
                  <c:v>24</c:v>
                </c:pt>
                <c:pt idx="3">
                  <c:v>9</c:v>
                </c:pt>
                <c:pt idx="4">
                  <c:v>20</c:v>
                </c:pt>
                <c:pt idx="5">
                  <c:v>20</c:v>
                </c:pt>
                <c:pt idx="6">
                  <c:v>17</c:v>
                </c:pt>
                <c:pt idx="7">
                  <c:v>11</c:v>
                </c:pt>
                <c:pt idx="8">
                  <c:v>9</c:v>
                </c:pt>
                <c:pt idx="9">
                  <c:v>7</c:v>
                </c:pt>
                <c:pt idx="10">
                  <c:v>3</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1</c:v>
                </c:pt>
                <c:pt idx="1">
                  <c:v>2</c:v>
                </c:pt>
                <c:pt idx="2">
                  <c:v>1</c:v>
                </c:pt>
                <c:pt idx="3">
                  <c:v>1</c:v>
                </c:pt>
                <c:pt idx="4">
                  <c:v>1</c:v>
                </c:pt>
                <c:pt idx="5">
                  <c:v>1</c:v>
                </c:pt>
                <c:pt idx="6">
                  <c:v>2</c:v>
                </c:pt>
                <c:pt idx="7">
                  <c:v>2</c:v>
                </c:pt>
                <c:pt idx="8">
                  <c:v>2</c:v>
                </c:pt>
                <c:pt idx="9">
                  <c:v>2</c:v>
                </c:pt>
                <c:pt idx="10">
                  <c:v>2</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30</c:v>
                </c:pt>
                <c:pt idx="1">
                  <c:v>20</c:v>
                </c:pt>
                <c:pt idx="2">
                  <c:v>25</c:v>
                </c:pt>
                <c:pt idx="3">
                  <c:v>10</c:v>
                </c:pt>
                <c:pt idx="4">
                  <c:v>21</c:v>
                </c:pt>
                <c:pt idx="5">
                  <c:v>21</c:v>
                </c:pt>
                <c:pt idx="6">
                  <c:v>19</c:v>
                </c:pt>
                <c:pt idx="7">
                  <c:v>13</c:v>
                </c:pt>
                <c:pt idx="8">
                  <c:v>11</c:v>
                </c:pt>
                <c:pt idx="9">
                  <c:v>9</c:v>
                </c:pt>
                <c:pt idx="10">
                  <c:v>5</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20</c:v>
                </c:pt>
                <c:pt idx="6">
                  <c:v>#N/A</c:v>
                </c:pt>
                <c:pt idx="7">
                  <c:v>#N/A</c:v>
                </c:pt>
                <c:pt idx="8">
                  <c:v>#N/A</c:v>
                </c:pt>
                <c:pt idx="9">
                  <c:v>#N/A</c:v>
                </c:pt>
                <c:pt idx="10">
                  <c:v>3</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1</c:v>
                </c:pt>
                <c:pt idx="6">
                  <c:v>#N/A</c:v>
                </c:pt>
                <c:pt idx="7">
                  <c:v>#N/A</c:v>
                </c:pt>
                <c:pt idx="8">
                  <c:v>#N/A</c:v>
                </c:pt>
                <c:pt idx="9">
                  <c:v>#N/A</c:v>
                </c:pt>
                <c:pt idx="10">
                  <c:v>2</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21</c:v>
                </c:pt>
                <c:pt idx="6">
                  <c:v>#N/A</c:v>
                </c:pt>
                <c:pt idx="7">
                  <c:v>#N/A</c:v>
                </c:pt>
                <c:pt idx="8">
                  <c:v>#N/A</c:v>
                </c:pt>
                <c:pt idx="9">
                  <c:v>#N/A</c:v>
                </c:pt>
                <c:pt idx="10">
                  <c:v>5</c:v>
                </c:pt>
              </c:numCache>
            </c:numRef>
          </c:val>
          <c:smooth val="0"/>
        </c:ser>
        <c:dLbls>
          <c:showLegendKey val="0"/>
          <c:showVal val="0"/>
          <c:showCatName val="0"/>
          <c:showSerName val="0"/>
          <c:showPercent val="0"/>
          <c:showBubbleSize val="0"/>
        </c:dLbls>
        <c:marker val="1"/>
        <c:smooth val="0"/>
        <c:axId val="93278592"/>
        <c:axId val="93280512"/>
      </c:lineChart>
      <c:dateAx>
        <c:axId val="932785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80512"/>
        <c:crosses val="autoZero"/>
        <c:auto val="1"/>
        <c:lblOffset val="100"/>
        <c:baseTimeUnit val="years"/>
        <c:majorUnit val="1"/>
        <c:majorTimeUnit val="years"/>
        <c:minorUnit val="1"/>
        <c:minorTimeUnit val="years"/>
      </c:dateAx>
      <c:valAx>
        <c:axId val="932805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7859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93318528"/>
        <c:axId val="93320704"/>
      </c:lineChart>
      <c:dateAx>
        <c:axId val="9331852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20704"/>
        <c:crosses val="autoZero"/>
        <c:auto val="1"/>
        <c:lblOffset val="100"/>
        <c:baseTimeUnit val="years"/>
        <c:majorUnit val="1"/>
        <c:majorTimeUnit val="years"/>
        <c:minorUnit val="1"/>
        <c:minorTimeUnit val="years"/>
      </c:dateAx>
      <c:valAx>
        <c:axId val="933207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185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Inyo: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5</c:v>
                </c:pt>
                <c:pt idx="1">
                  <c:v>3</c:v>
                </c:pt>
                <c:pt idx="2">
                  <c:v>3</c:v>
                </c:pt>
                <c:pt idx="3">
                  <c:v>10</c:v>
                </c:pt>
                <c:pt idx="4">
                  <c:v>2</c:v>
                </c:pt>
                <c:pt idx="5">
                  <c:v>10</c:v>
                </c:pt>
                <c:pt idx="6">
                  <c:v>2</c:v>
                </c:pt>
                <c:pt idx="7">
                  <c:v>8</c:v>
                </c:pt>
                <c:pt idx="8">
                  <c:v>5</c:v>
                </c:pt>
                <c:pt idx="9">
                  <c:v>4</c:v>
                </c:pt>
                <c:pt idx="10">
                  <c:v>7</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0</c:v>
                </c:pt>
                <c:pt idx="1">
                  <c:v>0</c:v>
                </c:pt>
                <c:pt idx="2">
                  <c:v>0</c:v>
                </c:pt>
                <c:pt idx="3">
                  <c:v>0</c:v>
                </c:pt>
                <c:pt idx="4">
                  <c:v>0</c:v>
                </c:pt>
                <c:pt idx="5">
                  <c:v>0</c:v>
                </c:pt>
                <c:pt idx="6">
                  <c:v>0</c:v>
                </c:pt>
                <c:pt idx="7">
                  <c:v>0</c:v>
                </c:pt>
                <c:pt idx="8">
                  <c:v>2</c:v>
                </c:pt>
                <c:pt idx="9">
                  <c:v>2</c:v>
                </c:pt>
                <c:pt idx="10">
                  <c:v>2</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1</c:v>
                </c:pt>
                <c:pt idx="2">
                  <c:v>0</c:v>
                </c:pt>
                <c:pt idx="3">
                  <c:v>0</c:v>
                </c:pt>
                <c:pt idx="4">
                  <c:v>0</c:v>
                </c:pt>
                <c:pt idx="5">
                  <c:v>0</c:v>
                </c:pt>
                <c:pt idx="6">
                  <c:v>5</c:v>
                </c:pt>
                <c:pt idx="7">
                  <c:v>2</c:v>
                </c:pt>
                <c:pt idx="8">
                  <c:v>3</c:v>
                </c:pt>
                <c:pt idx="9">
                  <c:v>0</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0</c:v>
                </c:pt>
                <c:pt idx="1">
                  <c:v>0</c:v>
                </c:pt>
                <c:pt idx="2">
                  <c:v>2</c:v>
                </c:pt>
                <c:pt idx="3">
                  <c:v>2</c:v>
                </c:pt>
                <c:pt idx="4">
                  <c:v>0</c:v>
                </c:pt>
                <c:pt idx="5">
                  <c:v>1</c:v>
                </c:pt>
                <c:pt idx="6">
                  <c:v>2</c:v>
                </c:pt>
                <c:pt idx="7">
                  <c:v>0</c:v>
                </c:pt>
                <c:pt idx="8">
                  <c:v>0</c:v>
                </c:pt>
                <c:pt idx="9">
                  <c:v>0</c:v>
                </c:pt>
                <c:pt idx="10">
                  <c:v>0</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1</c:v>
                </c:pt>
                <c:pt idx="1">
                  <c:v>1</c:v>
                </c:pt>
                <c:pt idx="2">
                  <c:v>1</c:v>
                </c:pt>
                <c:pt idx="3">
                  <c:v>0</c:v>
                </c:pt>
                <c:pt idx="4">
                  <c:v>0</c:v>
                </c:pt>
                <c:pt idx="5">
                  <c:v>1</c:v>
                </c:pt>
                <c:pt idx="6">
                  <c:v>0</c:v>
                </c:pt>
                <c:pt idx="7">
                  <c:v>0</c:v>
                </c:pt>
                <c:pt idx="8">
                  <c:v>0</c:v>
                </c:pt>
                <c:pt idx="9">
                  <c:v>2</c:v>
                </c:pt>
                <c:pt idx="10">
                  <c:v>0</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1</c:v>
                </c:pt>
                <c:pt idx="1">
                  <c:v>0</c:v>
                </c:pt>
                <c:pt idx="2">
                  <c:v>0</c:v>
                </c:pt>
                <c:pt idx="3">
                  <c:v>0</c:v>
                </c:pt>
                <c:pt idx="4">
                  <c:v>0</c:v>
                </c:pt>
                <c:pt idx="5">
                  <c:v>0</c:v>
                </c:pt>
                <c:pt idx="6">
                  <c:v>0</c:v>
                </c:pt>
                <c:pt idx="7">
                  <c:v>0</c:v>
                </c:pt>
                <c:pt idx="8">
                  <c:v>0</c:v>
                </c:pt>
                <c:pt idx="9">
                  <c:v>0</c:v>
                </c:pt>
                <c:pt idx="10">
                  <c:v>1</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7</c:v>
                </c:pt>
                <c:pt idx="1">
                  <c:v>5</c:v>
                </c:pt>
                <c:pt idx="2">
                  <c:v>6</c:v>
                </c:pt>
                <c:pt idx="3">
                  <c:v>12</c:v>
                </c:pt>
                <c:pt idx="4">
                  <c:v>2</c:v>
                </c:pt>
                <c:pt idx="5">
                  <c:v>12</c:v>
                </c:pt>
                <c:pt idx="6">
                  <c:v>9</c:v>
                </c:pt>
                <c:pt idx="7">
                  <c:v>10</c:v>
                </c:pt>
                <c:pt idx="8">
                  <c:v>10</c:v>
                </c:pt>
                <c:pt idx="9">
                  <c:v>8</c:v>
                </c:pt>
                <c:pt idx="10">
                  <c:v>10</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10</c:v>
                </c:pt>
                <c:pt idx="6">
                  <c:v>#N/A</c:v>
                </c:pt>
                <c:pt idx="7">
                  <c:v>#N/A</c:v>
                </c:pt>
                <c:pt idx="8">
                  <c:v>#N/A</c:v>
                </c:pt>
                <c:pt idx="9">
                  <c:v>#N/A</c:v>
                </c:pt>
                <c:pt idx="10">
                  <c:v>7</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0</c:v>
                </c:pt>
                <c:pt idx="6">
                  <c:v>#N/A</c:v>
                </c:pt>
                <c:pt idx="7">
                  <c:v>#N/A</c:v>
                </c:pt>
                <c:pt idx="8">
                  <c:v>#N/A</c:v>
                </c:pt>
                <c:pt idx="9">
                  <c:v>#N/A</c:v>
                </c:pt>
                <c:pt idx="10">
                  <c:v>2</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c:v>
                </c:pt>
                <c:pt idx="6">
                  <c:v>#N/A</c:v>
                </c:pt>
                <c:pt idx="7">
                  <c:v>#N/A</c:v>
                </c:pt>
                <c:pt idx="8">
                  <c:v>#N/A</c:v>
                </c:pt>
                <c:pt idx="9">
                  <c:v>#N/A</c:v>
                </c:pt>
                <c:pt idx="10">
                  <c:v>0</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1</c:v>
                </c:pt>
                <c:pt idx="6">
                  <c:v>#N/A</c:v>
                </c:pt>
                <c:pt idx="7">
                  <c:v>#N/A</c:v>
                </c:pt>
                <c:pt idx="8">
                  <c:v>#N/A</c:v>
                </c:pt>
                <c:pt idx="9">
                  <c:v>#N/A</c:v>
                </c:pt>
                <c:pt idx="10">
                  <c:v>0</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0</c:v>
                </c:pt>
                <c:pt idx="6">
                  <c:v>#N/A</c:v>
                </c:pt>
                <c:pt idx="7">
                  <c:v>#N/A</c:v>
                </c:pt>
                <c:pt idx="8">
                  <c:v>#N/A</c:v>
                </c:pt>
                <c:pt idx="9">
                  <c:v>#N/A</c:v>
                </c:pt>
                <c:pt idx="10">
                  <c:v>1</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12</c:v>
                </c:pt>
                <c:pt idx="6">
                  <c:v>#N/A</c:v>
                </c:pt>
                <c:pt idx="7">
                  <c:v>#N/A</c:v>
                </c:pt>
                <c:pt idx="8">
                  <c:v>#N/A</c:v>
                </c:pt>
                <c:pt idx="9">
                  <c:v>#N/A</c:v>
                </c:pt>
                <c:pt idx="10">
                  <c:v>10</c:v>
                </c:pt>
              </c:numCache>
            </c:numRef>
          </c:val>
          <c:smooth val="0"/>
        </c:ser>
        <c:dLbls>
          <c:showLegendKey val="0"/>
          <c:showVal val="0"/>
          <c:showCatName val="0"/>
          <c:showSerName val="0"/>
          <c:showPercent val="0"/>
          <c:showBubbleSize val="0"/>
        </c:dLbls>
        <c:marker val="1"/>
        <c:smooth val="0"/>
        <c:axId val="94310400"/>
        <c:axId val="94312320"/>
      </c:lineChart>
      <c:dateAx>
        <c:axId val="9431040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2320"/>
        <c:crosses val="autoZero"/>
        <c:auto val="1"/>
        <c:lblOffset val="100"/>
        <c:baseTimeUnit val="years"/>
        <c:majorUnit val="1"/>
        <c:minorUnit val="1"/>
      </c:dateAx>
      <c:valAx>
        <c:axId val="943123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0400"/>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Inyo: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32</c:v>
                </c:pt>
                <c:pt idx="1">
                  <c:v>5</c:v>
                </c:pt>
                <c:pt idx="2">
                  <c:v>8</c:v>
                </c:pt>
                <c:pt idx="3">
                  <c:v>25</c:v>
                </c:pt>
                <c:pt idx="4">
                  <c:v>3</c:v>
                </c:pt>
                <c:pt idx="5">
                  <c:v>1</c:v>
                </c:pt>
                <c:pt idx="6">
                  <c:v>13</c:v>
                </c:pt>
                <c:pt idx="7">
                  <c:v>19</c:v>
                </c:pt>
                <c:pt idx="8">
                  <c:v>22</c:v>
                </c:pt>
                <c:pt idx="9">
                  <c:v>12</c:v>
                </c:pt>
                <c:pt idx="10">
                  <c:v>7</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1</c:v>
                </c:pt>
                <c:pt idx="6">
                  <c:v>#N/A</c:v>
                </c:pt>
                <c:pt idx="7">
                  <c:v>#N/A</c:v>
                </c:pt>
                <c:pt idx="8">
                  <c:v>#N/A</c:v>
                </c:pt>
                <c:pt idx="9">
                  <c:v>#N/A</c:v>
                </c:pt>
                <c:pt idx="10">
                  <c:v>7</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1</c:v>
                </c:pt>
                <c:pt idx="1">
                  <c:v>0</c:v>
                </c:pt>
                <c:pt idx="2">
                  <c:v>2</c:v>
                </c:pt>
                <c:pt idx="3">
                  <c:v>0</c:v>
                </c:pt>
                <c:pt idx="4">
                  <c:v>2</c:v>
                </c:pt>
                <c:pt idx="5">
                  <c:v>0</c:v>
                </c:pt>
                <c:pt idx="6">
                  <c:v>0</c:v>
                </c:pt>
                <c:pt idx="7">
                  <c:v>0</c:v>
                </c:pt>
                <c:pt idx="8">
                  <c:v>2</c:v>
                </c:pt>
                <c:pt idx="9">
                  <c:v>0</c:v>
                </c:pt>
                <c:pt idx="10">
                  <c:v>0</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1</c:v>
                </c:pt>
                <c:pt idx="6">
                  <c:v>#N/A</c:v>
                </c:pt>
                <c:pt idx="7">
                  <c:v>#N/A</c:v>
                </c:pt>
                <c:pt idx="8">
                  <c:v>#N/A</c:v>
                </c:pt>
                <c:pt idx="9">
                  <c:v>#N/A</c:v>
                </c:pt>
                <c:pt idx="10">
                  <c:v>7</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33</c:v>
                </c:pt>
                <c:pt idx="1">
                  <c:v>5</c:v>
                </c:pt>
                <c:pt idx="2">
                  <c:v>10</c:v>
                </c:pt>
                <c:pt idx="3">
                  <c:v>25</c:v>
                </c:pt>
                <c:pt idx="4">
                  <c:v>5</c:v>
                </c:pt>
                <c:pt idx="5">
                  <c:v>1</c:v>
                </c:pt>
                <c:pt idx="6">
                  <c:v>13</c:v>
                </c:pt>
                <c:pt idx="7">
                  <c:v>19</c:v>
                </c:pt>
                <c:pt idx="8">
                  <c:v>24</c:v>
                </c:pt>
                <c:pt idx="9">
                  <c:v>12</c:v>
                </c:pt>
                <c:pt idx="10">
                  <c:v>7</c:v>
                </c:pt>
              </c:numCache>
            </c:numRef>
          </c:val>
          <c:smooth val="0"/>
        </c:ser>
        <c:dLbls>
          <c:showLegendKey val="0"/>
          <c:showVal val="0"/>
          <c:showCatName val="0"/>
          <c:showSerName val="0"/>
          <c:showPercent val="0"/>
          <c:showBubbleSize val="0"/>
        </c:dLbls>
        <c:marker val="1"/>
        <c:smooth val="0"/>
        <c:axId val="94341376"/>
        <c:axId val="94351360"/>
      </c:lineChart>
      <c:dateAx>
        <c:axId val="943413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51360"/>
        <c:crosses val="autoZero"/>
        <c:auto val="1"/>
        <c:lblOffset val="100"/>
        <c:baseTimeUnit val="years"/>
        <c:majorUnit val="1"/>
        <c:majorTimeUnit val="years"/>
        <c:minorUnit val="1"/>
        <c:minorTimeUnit val="years"/>
      </c:dateAx>
      <c:valAx>
        <c:axId val="9435136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413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99246848"/>
        <c:axId val="99248384"/>
      </c:lineChart>
      <c:dateAx>
        <c:axId val="9924684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8384"/>
        <c:crosses val="autoZero"/>
        <c:auto val="1"/>
        <c:lblOffset val="100"/>
        <c:baseTimeUnit val="years"/>
        <c:majorUnit val="1"/>
        <c:majorTimeUnit val="years"/>
        <c:minorUnit val="1"/>
        <c:minorTimeUnit val="years"/>
      </c:dateAx>
      <c:valAx>
        <c:axId val="9924838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684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3</c:v>
                </c:pt>
                <c:pt idx="1">
                  <c:v>1</c:v>
                </c:pt>
                <c:pt idx="2">
                  <c:v>0</c:v>
                </c:pt>
                <c:pt idx="3">
                  <c:v>0</c:v>
                </c:pt>
                <c:pt idx="4">
                  <c:v>0</c:v>
                </c:pt>
                <c:pt idx="5">
                  <c:v>4</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0</c:v>
                </c:pt>
                <c:pt idx="1">
                  <c:v>0</c:v>
                </c:pt>
                <c:pt idx="2">
                  <c:v>0</c:v>
                </c:pt>
                <c:pt idx="3">
                  <c:v>0</c:v>
                </c:pt>
                <c:pt idx="4">
                  <c:v>0</c:v>
                </c:pt>
                <c:pt idx="5">
                  <c:v>0</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0</c:v>
                </c:pt>
                <c:pt idx="1">
                  <c:v>0</c:v>
                </c:pt>
                <c:pt idx="2">
                  <c:v>2</c:v>
                </c:pt>
                <c:pt idx="3">
                  <c:v>0</c:v>
                </c:pt>
                <c:pt idx="4">
                  <c:v>0</c:v>
                </c:pt>
                <c:pt idx="5">
                  <c:v>2</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0</c:v>
                </c:pt>
                <c:pt idx="1">
                  <c:v>2</c:v>
                </c:pt>
                <c:pt idx="2">
                  <c:v>0</c:v>
                </c:pt>
                <c:pt idx="3">
                  <c:v>0</c:v>
                </c:pt>
                <c:pt idx="4">
                  <c:v>0</c:v>
                </c:pt>
                <c:pt idx="5">
                  <c:v>2</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1</c:v>
                </c:pt>
                <c:pt idx="2">
                  <c:v>0</c:v>
                </c:pt>
                <c:pt idx="3">
                  <c:v>0</c:v>
                </c:pt>
                <c:pt idx="4">
                  <c:v>0</c:v>
                </c:pt>
                <c:pt idx="5">
                  <c:v>1</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51"/>
        <c:overlap val="100"/>
        <c:axId val="99645696"/>
        <c:axId val="99655680"/>
      </c:barChart>
      <c:catAx>
        <c:axId val="99645696"/>
        <c:scaling>
          <c:orientation val="maxMin"/>
        </c:scaling>
        <c:delete val="0"/>
        <c:axPos val="l"/>
        <c:majorTickMark val="out"/>
        <c:minorTickMark val="none"/>
        <c:tickLblPos val="nextTo"/>
        <c:spPr>
          <a:ln>
            <a:noFill/>
          </a:ln>
        </c:spPr>
        <c:crossAx val="99655680"/>
        <c:crosses val="autoZero"/>
        <c:auto val="1"/>
        <c:lblAlgn val="ctr"/>
        <c:lblOffset val="100"/>
        <c:tickLblSkip val="1"/>
        <c:noMultiLvlLbl val="0"/>
      </c:catAx>
      <c:valAx>
        <c:axId val="99655680"/>
        <c:scaling>
          <c:orientation val="minMax"/>
        </c:scaling>
        <c:delete val="0"/>
        <c:axPos val="b"/>
        <c:numFmt formatCode="0%" sourceLinked="1"/>
        <c:majorTickMark val="out"/>
        <c:minorTickMark val="none"/>
        <c:tickLblPos val="nextTo"/>
        <c:spPr>
          <a:ln>
            <a:noFill/>
          </a:ln>
        </c:spPr>
        <c:crossAx val="99645696"/>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9761536"/>
        <c:axId val="99771520"/>
      </c:barChart>
      <c:catAx>
        <c:axId val="99761536"/>
        <c:scaling>
          <c:orientation val="maxMin"/>
        </c:scaling>
        <c:delete val="0"/>
        <c:axPos val="l"/>
        <c:majorTickMark val="out"/>
        <c:minorTickMark val="none"/>
        <c:tickLblPos val="nextTo"/>
        <c:spPr>
          <a:ln>
            <a:noFill/>
          </a:ln>
        </c:spPr>
        <c:crossAx val="99771520"/>
        <c:crosses val="autoZero"/>
        <c:auto val="1"/>
        <c:lblAlgn val="ctr"/>
        <c:lblOffset val="100"/>
        <c:tickLblSkip val="1"/>
        <c:noMultiLvlLbl val="0"/>
      </c:catAx>
      <c:valAx>
        <c:axId val="99771520"/>
        <c:scaling>
          <c:orientation val="minMax"/>
        </c:scaling>
        <c:delete val="0"/>
        <c:axPos val="b"/>
        <c:numFmt formatCode="0%" sourceLinked="1"/>
        <c:majorTickMark val="out"/>
        <c:minorTickMark val="none"/>
        <c:tickLblPos val="nextTo"/>
        <c:spPr>
          <a:ln>
            <a:noFill/>
          </a:ln>
        </c:spPr>
        <c:crossAx val="99761536"/>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100350976"/>
        <c:axId val="100361344"/>
      </c:lineChart>
      <c:dateAx>
        <c:axId val="100350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61344"/>
        <c:crosses val="autoZero"/>
        <c:auto val="1"/>
        <c:lblOffset val="100"/>
        <c:baseTimeUnit val="years"/>
        <c:majorUnit val="1"/>
        <c:minorUnit val="1"/>
      </c:dateAx>
      <c:valAx>
        <c:axId val="10036134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50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Inyo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Inyo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33.299999999999997</c:v>
                </c:pt>
                <c:pt idx="1">
                  <c:v>11.3</c:v>
                </c:pt>
                <c:pt idx="2">
                  <c:v>7.8</c:v>
                </c:pt>
                <c:pt idx="3">
                  <c:v>17.600000000000001</c:v>
                </c:pt>
                <c:pt idx="4">
                  <c:v>12.5</c:v>
                </c:pt>
                <c:pt idx="5">
                  <c:v>6.8</c:v>
                </c:pt>
                <c:pt idx="6">
                  <c:v>11.5</c:v>
                </c:pt>
                <c:pt idx="7">
                  <c:v>12.8</c:v>
                </c:pt>
                <c:pt idx="8">
                  <c:v>5.5</c:v>
                </c:pt>
                <c:pt idx="9">
                  <c:v>3.2</c:v>
                </c:pt>
                <c:pt idx="10">
                  <c:v>7.3</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Inyo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6.8</c:v>
                </c:pt>
                <c:pt idx="6">
                  <c:v>#N/A</c:v>
                </c:pt>
                <c:pt idx="7">
                  <c:v>#N/A</c:v>
                </c:pt>
                <c:pt idx="8">
                  <c:v>#N/A</c:v>
                </c:pt>
                <c:pt idx="9">
                  <c:v>#N/A</c:v>
                </c:pt>
                <c:pt idx="10">
                  <c:v>7.3</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100397440"/>
        <c:axId val="100399360"/>
      </c:lineChart>
      <c:dateAx>
        <c:axId val="10039744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9360"/>
        <c:crosses val="autoZero"/>
        <c:auto val="1"/>
        <c:lblOffset val="100"/>
        <c:baseTimeUnit val="years"/>
        <c:majorUnit val="1"/>
        <c:minorUnit val="1"/>
      </c:dateAx>
      <c:valAx>
        <c:axId val="10039936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744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Inyo: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8</c:v>
                </c:pt>
                <c:pt idx="1">
                  <c:v>5</c:v>
                </c:pt>
                <c:pt idx="2">
                  <c:v>9</c:v>
                </c:pt>
                <c:pt idx="3">
                  <c:v>3</c:v>
                </c:pt>
                <c:pt idx="4">
                  <c:v>6</c:v>
                </c:pt>
                <c:pt idx="5">
                  <c:v>6</c:v>
                </c:pt>
                <c:pt idx="6">
                  <c:v>14</c:v>
                </c:pt>
                <c:pt idx="7">
                  <c:v>9</c:v>
                </c:pt>
                <c:pt idx="8">
                  <c:v>6</c:v>
                </c:pt>
                <c:pt idx="9">
                  <c:v>9</c:v>
                </c:pt>
                <c:pt idx="10">
                  <c:v>16</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7</c:v>
                </c:pt>
                <c:pt idx="1">
                  <c:v>5</c:v>
                </c:pt>
                <c:pt idx="2">
                  <c:v>6</c:v>
                </c:pt>
                <c:pt idx="3">
                  <c:v>12</c:v>
                </c:pt>
                <c:pt idx="4">
                  <c:v>0</c:v>
                </c:pt>
                <c:pt idx="5">
                  <c:v>12</c:v>
                </c:pt>
                <c:pt idx="6">
                  <c:v>9</c:v>
                </c:pt>
                <c:pt idx="7">
                  <c:v>10</c:v>
                </c:pt>
                <c:pt idx="8">
                  <c:v>10</c:v>
                </c:pt>
                <c:pt idx="9">
                  <c:v>8</c:v>
                </c:pt>
                <c:pt idx="10">
                  <c:v>10</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6</c:v>
                </c:pt>
                <c:pt idx="6">
                  <c:v>#N/A</c:v>
                </c:pt>
                <c:pt idx="7">
                  <c:v>#N/A</c:v>
                </c:pt>
                <c:pt idx="8">
                  <c:v>#N/A</c:v>
                </c:pt>
                <c:pt idx="9">
                  <c:v>#N/A</c:v>
                </c:pt>
                <c:pt idx="10">
                  <c:v>16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12</c:v>
                </c:pt>
                <c:pt idx="6">
                  <c:v>#N/A</c:v>
                </c:pt>
                <c:pt idx="7">
                  <c:v>#N/A</c:v>
                </c:pt>
                <c:pt idx="8">
                  <c:v>#N/A</c:v>
                </c:pt>
                <c:pt idx="9">
                  <c:v>#N/A</c:v>
                </c:pt>
                <c:pt idx="10">
                  <c:v>10</c:v>
                </c:pt>
              </c:numCache>
            </c:numRef>
          </c:val>
          <c:smooth val="0"/>
        </c:ser>
        <c:dLbls>
          <c:showLegendKey val="0"/>
          <c:showVal val="0"/>
          <c:showCatName val="0"/>
          <c:showSerName val="0"/>
          <c:showPercent val="0"/>
          <c:showBubbleSize val="0"/>
        </c:dLbls>
        <c:marker val="1"/>
        <c:smooth val="0"/>
        <c:axId val="83171968"/>
        <c:axId val="83174144"/>
      </c:lineChart>
      <c:dateAx>
        <c:axId val="831719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4144"/>
        <c:crosses val="autoZero"/>
        <c:auto val="1"/>
        <c:lblOffset val="100"/>
        <c:baseTimeUnit val="years"/>
        <c:majorUnit val="1"/>
        <c:minorUnit val="1"/>
      </c:dateAx>
      <c:valAx>
        <c:axId val="83174144"/>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1968"/>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83195392"/>
        <c:axId val="83197312"/>
      </c:lineChart>
      <c:dateAx>
        <c:axId val="831953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7312"/>
        <c:crosses val="autoZero"/>
        <c:auto val="1"/>
        <c:lblOffset val="100"/>
        <c:baseTimeUnit val="years"/>
        <c:majorUnit val="1"/>
        <c:minorUnit val="1"/>
      </c:dateAx>
      <c:valAx>
        <c:axId val="83197312"/>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5392"/>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Inyo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Inyo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100</c:v>
                </c:pt>
                <c:pt idx="1">
                  <c:v>50</c:v>
                </c:pt>
                <c:pt idx="2">
                  <c:v>40</c:v>
                </c:pt>
                <c:pt idx="3">
                  <c:v>#N/A</c:v>
                </c:pt>
                <c:pt idx="4">
                  <c:v>33.299999999999997</c:v>
                </c:pt>
                <c:pt idx="5">
                  <c:v>#N/A</c:v>
                </c:pt>
                <c:pt idx="6">
                  <c:v>16.7</c:v>
                </c:pt>
                <c:pt idx="7">
                  <c:v>42.9</c:v>
                </c:pt>
                <c:pt idx="8">
                  <c:v>44.4</c:v>
                </c:pt>
                <c:pt idx="9">
                  <c:v>50</c:v>
                </c:pt>
                <c:pt idx="10">
                  <c:v>33.299999999999997</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Inyo</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33.299999999999997</c:v>
                </c:pt>
                <c:pt idx="5">
                  <c:v>#N/A</c:v>
                </c:pt>
                <c:pt idx="6">
                  <c:v>#N/A</c:v>
                </c:pt>
                <c:pt idx="7">
                  <c:v>#N/A</c:v>
                </c:pt>
                <c:pt idx="8">
                  <c:v>#N/A</c:v>
                </c:pt>
                <c:pt idx="9">
                  <c:v>50</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83221504"/>
        <c:axId val="83309696"/>
      </c:lineChart>
      <c:dateAx>
        <c:axId val="8322150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309696"/>
        <c:crosses val="autoZero"/>
        <c:auto val="1"/>
        <c:lblOffset val="100"/>
        <c:baseTimeUnit val="years"/>
        <c:majorUnit val="1"/>
        <c:minorUnit val="1"/>
      </c:dateAx>
      <c:valAx>
        <c:axId val="83309696"/>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22150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Inyo: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8</c:v>
                </c:pt>
                <c:pt idx="1">
                  <c:v>17</c:v>
                </c:pt>
                <c:pt idx="2">
                  <c:v>6</c:v>
                </c:pt>
                <c:pt idx="3">
                  <c:v>1</c:v>
                </c:pt>
                <c:pt idx="4">
                  <c:v>9</c:v>
                </c:pt>
                <c:pt idx="5">
                  <c:v>6</c:v>
                </c:pt>
                <c:pt idx="6">
                  <c:v>0</c:v>
                </c:pt>
                <c:pt idx="7">
                  <c:v>1</c:v>
                </c:pt>
                <c:pt idx="8">
                  <c:v>1</c:v>
                </c:pt>
                <c:pt idx="9">
                  <c:v>5</c:v>
                </c:pt>
                <c:pt idx="10">
                  <c:v>7</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4</c:v>
                </c:pt>
                <c:pt idx="1">
                  <c:v>3</c:v>
                </c:pt>
                <c:pt idx="2">
                  <c:v>2</c:v>
                </c:pt>
                <c:pt idx="3">
                  <c:v>10</c:v>
                </c:pt>
                <c:pt idx="4">
                  <c:v>7</c:v>
                </c:pt>
                <c:pt idx="5">
                  <c:v>10</c:v>
                </c:pt>
                <c:pt idx="6">
                  <c:v>3</c:v>
                </c:pt>
                <c:pt idx="7">
                  <c:v>7</c:v>
                </c:pt>
                <c:pt idx="8">
                  <c:v>1</c:v>
                </c:pt>
                <c:pt idx="9">
                  <c:v>2</c:v>
                </c:pt>
                <c:pt idx="10">
                  <c:v>5</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12</c:v>
                </c:pt>
                <c:pt idx="1">
                  <c:v>20</c:v>
                </c:pt>
                <c:pt idx="2">
                  <c:v>8</c:v>
                </c:pt>
                <c:pt idx="3">
                  <c:v>11</c:v>
                </c:pt>
                <c:pt idx="4">
                  <c:v>16</c:v>
                </c:pt>
                <c:pt idx="5">
                  <c:v>16</c:v>
                </c:pt>
                <c:pt idx="6">
                  <c:v>3</c:v>
                </c:pt>
                <c:pt idx="7">
                  <c:v>8</c:v>
                </c:pt>
                <c:pt idx="8">
                  <c:v>2</c:v>
                </c:pt>
                <c:pt idx="9">
                  <c:v>7</c:v>
                </c:pt>
                <c:pt idx="10">
                  <c:v>12</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6</c:v>
                </c:pt>
                <c:pt idx="6">
                  <c:v>#N/A</c:v>
                </c:pt>
                <c:pt idx="7">
                  <c:v>#N/A</c:v>
                </c:pt>
                <c:pt idx="8">
                  <c:v>#N/A</c:v>
                </c:pt>
                <c:pt idx="9">
                  <c:v>#N/A</c:v>
                </c:pt>
                <c:pt idx="10">
                  <c:v>7</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10</c:v>
                </c:pt>
                <c:pt idx="6">
                  <c:v>#N/A</c:v>
                </c:pt>
                <c:pt idx="7">
                  <c:v>#N/A</c:v>
                </c:pt>
                <c:pt idx="8">
                  <c:v>#N/A</c:v>
                </c:pt>
                <c:pt idx="9">
                  <c:v>#N/A</c:v>
                </c:pt>
                <c:pt idx="10">
                  <c:v>5</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16</c:v>
                </c:pt>
                <c:pt idx="6">
                  <c:v>#N/A</c:v>
                </c:pt>
                <c:pt idx="7">
                  <c:v>#N/A</c:v>
                </c:pt>
                <c:pt idx="8">
                  <c:v>#N/A</c:v>
                </c:pt>
                <c:pt idx="9">
                  <c:v>#N/A</c:v>
                </c:pt>
                <c:pt idx="10">
                  <c:v>12</c:v>
                </c:pt>
              </c:numCache>
            </c:numRef>
          </c:val>
          <c:smooth val="0"/>
        </c:ser>
        <c:dLbls>
          <c:showLegendKey val="0"/>
          <c:showVal val="0"/>
          <c:showCatName val="0"/>
          <c:showSerName val="0"/>
          <c:showPercent val="0"/>
          <c:showBubbleSize val="0"/>
        </c:dLbls>
        <c:marker val="1"/>
        <c:smooth val="0"/>
        <c:axId val="83339520"/>
        <c:axId val="83386752"/>
      </c:lineChart>
      <c:dateAx>
        <c:axId val="8333952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86752"/>
        <c:crosses val="autoZero"/>
        <c:auto val="1"/>
        <c:lblOffset val="100"/>
        <c:baseTimeUnit val="years"/>
        <c:majorUnit val="1"/>
        <c:majorTimeUnit val="years"/>
        <c:minorUnit val="1"/>
        <c:minorTimeUnit val="years"/>
      </c:dateAx>
      <c:valAx>
        <c:axId val="833867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52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3424768"/>
        <c:axId val="83426688"/>
      </c:lineChart>
      <c:dateAx>
        <c:axId val="834247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6688"/>
        <c:crosses val="autoZero"/>
        <c:auto val="1"/>
        <c:lblOffset val="100"/>
        <c:baseTimeUnit val="years"/>
        <c:majorUnit val="1"/>
        <c:majorTimeUnit val="years"/>
        <c:minorUnit val="1"/>
        <c:minorTimeUnit val="years"/>
      </c:dateAx>
      <c:valAx>
        <c:axId val="8342668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476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Inyo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Inyo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#N/A</c:v>
                </c:pt>
                <c:pt idx="1">
                  <c:v>#N/A</c:v>
                </c:pt>
                <c:pt idx="2">
                  <c:v>#N/A</c:v>
                </c:pt>
                <c:pt idx="3">
                  <c:v>#N/A</c:v>
                </c:pt>
                <c:pt idx="4">
                  <c:v>#N/A</c:v>
                </c:pt>
                <c:pt idx="5">
                  <c:v>#N/A</c:v>
                </c:pt>
                <c:pt idx="6">
                  <c:v>#N/A</c:v>
                </c:pt>
                <c:pt idx="7">
                  <c:v>#N/A</c:v>
                </c:pt>
                <c:pt idx="8">
                  <c:v>#N/A</c:v>
                </c:pt>
                <c:pt idx="9">
                  <c:v>33.299999999999997</c:v>
                </c:pt>
                <c:pt idx="10">
                  <c:v>#N/A</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Inyo</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#N/A</c:v>
                </c:pt>
                <c:pt idx="5">
                  <c:v>#N/A</c:v>
                </c:pt>
                <c:pt idx="6">
                  <c:v>#N/A</c:v>
                </c:pt>
                <c:pt idx="7">
                  <c:v>#N/A</c:v>
                </c:pt>
                <c:pt idx="8">
                  <c:v>#N/A</c:v>
                </c:pt>
                <c:pt idx="9">
                  <c:v>33.299999999999997</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3848192"/>
        <c:axId val="83854464"/>
      </c:lineChart>
      <c:dateAx>
        <c:axId val="83848192"/>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54464"/>
        <c:crosses val="autoZero"/>
        <c:auto val="1"/>
        <c:lblOffset val="100"/>
        <c:baseTimeUnit val="years"/>
        <c:majorUnit val="1"/>
        <c:minorUnit val="1"/>
      </c:dateAx>
      <c:valAx>
        <c:axId val="8385446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48192"/>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Inyo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Inyo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#N/A</c:v>
                </c:pt>
                <c:pt idx="1">
                  <c:v>20</c:v>
                </c:pt>
                <c:pt idx="2">
                  <c:v>25</c:v>
                </c:pt>
                <c:pt idx="3">
                  <c:v>#N/A</c:v>
                </c:pt>
                <c:pt idx="4">
                  <c:v>#N/A</c:v>
                </c:pt>
                <c:pt idx="5">
                  <c:v>#N/A</c:v>
                </c:pt>
                <c:pt idx="6">
                  <c:v>#N/A</c:v>
                </c:pt>
                <c:pt idx="7">
                  <c:v>#N/A</c:v>
                </c:pt>
                <c:pt idx="8">
                  <c:v>50</c:v>
                </c:pt>
                <c:pt idx="9">
                  <c:v>#N/A</c:v>
                </c:pt>
                <c:pt idx="10">
                  <c:v>#N/A</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Inyo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4157184"/>
        <c:axId val="84159104"/>
      </c:lineChart>
      <c:dateAx>
        <c:axId val="84157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9104"/>
        <c:crosses val="autoZero"/>
        <c:auto val="1"/>
        <c:lblOffset val="100"/>
        <c:baseTimeUnit val="years"/>
        <c:majorUnit val="1"/>
        <c:minorUnit val="1"/>
      </c:dateAx>
      <c:valAx>
        <c:axId val="84159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7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26</v>
      </c>
      <c r="F6" s="262" t="s">
        <v>1</v>
      </c>
      <c r="G6" s="261">
        <f ca="1">IF(ISERROR(DashEntries),"N.A.",DashEntries)</f>
        <v>16</v>
      </c>
      <c r="H6" s="262" t="s">
        <v>2</v>
      </c>
      <c r="I6" s="261">
        <f ca="1">IF(ISERROR(DashExits),"N.A.",DashExits)</f>
        <v>10</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(N=14)</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26</v>
      </c>
      <c r="E10" s="257"/>
      <c r="F10" s="265" t="s">
        <v>347</v>
      </c>
      <c r="G10" s="257"/>
      <c r="H10" s="257"/>
      <c r="I10" s="266">
        <f ca="1">IF(ISERROR(DashOutOfHmKin),"N.A.",DashOutOfHmKin)</f>
        <v>12</v>
      </c>
      <c r="J10" s="258"/>
      <c r="K10" s="252"/>
    </row>
    <row r="11" spans="1:11" ht="20.149999999999999" customHeight="1" x14ac:dyDescent="0.25">
      <c r="A11" s="252"/>
      <c r="B11" s="256"/>
      <c r="C11" s="267" t="s">
        <v>172</v>
      </c>
      <c r="D11" s="268">
        <f ca="1">IF(ISERROR(DashFCCourt),"N.A.",DashFCCourt)</f>
        <v>14</v>
      </c>
      <c r="E11" s="269"/>
      <c r="F11" s="265" t="s">
        <v>348</v>
      </c>
      <c r="G11" s="257"/>
      <c r="H11" s="257"/>
      <c r="I11" s="266">
        <f ca="1">IF(ISERROR(SUM(DashOutOfHmCounty,DashOutOfHmFFA,DashOutOfHmGrd,DashOutOfHmPreAdopt)),"N.A.",
SUM(DashOutOfHmCounty,DashOutOfHmFFA,DashOutOfHmGrd,DashOutOfHmPreAdopt))</f>
        <v>2</v>
      </c>
      <c r="J11" s="258"/>
      <c r="K11" s="252"/>
    </row>
    <row r="12" spans="1:11" ht="20.149999999999999" customHeight="1" x14ac:dyDescent="0.25">
      <c r="A12" s="252"/>
      <c r="B12" s="256"/>
      <c r="C12" s="267" t="s">
        <v>171</v>
      </c>
      <c r="D12" s="268">
        <f ca="1">IF(ISERROR(DashFMCourt),"N.A.",DashFMCourt)</f>
        <v>12</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0</v>
      </c>
      <c r="J13" s="258"/>
      <c r="K13" s="252"/>
    </row>
    <row r="14" spans="1:11" ht="20.149999999999999" customHeight="1" x14ac:dyDescent="0.25">
      <c r="A14" s="252"/>
      <c r="B14" s="256"/>
      <c r="C14" s="267"/>
      <c r="D14" s="268"/>
      <c r="E14" s="269"/>
      <c r="F14" s="624" t="s">
        <v>1424</v>
      </c>
      <c r="I14" s="266">
        <f ca="1">IFERROR(DashOutOfHmSILP,"N.A.")</f>
        <v>0</v>
      </c>
      <c r="J14" s="258"/>
      <c r="K14" s="252"/>
    </row>
    <row r="15" spans="1:11" ht="20.149999999999999" customHeight="1" x14ac:dyDescent="0.25">
      <c r="A15" s="252"/>
      <c r="B15" s="256"/>
      <c r="C15" s="267"/>
      <c r="D15" s="268"/>
      <c r="E15" s="257"/>
      <c r="F15" s="270" t="s">
        <v>181</v>
      </c>
      <c r="G15" s="257"/>
      <c r="H15" s="257"/>
      <c r="I15" s="266">
        <f ca="1">IFERROR(DashOutOfHmOther,"N.A.")</f>
        <v>0</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7</v>
      </c>
      <c r="D21" s="661">
        <f ca="1">IF(ISERROR(DashExitsAdop),"N.A.",DashExitsAdop)</f>
        <v>2</v>
      </c>
      <c r="E21" s="661">
        <f ca="1">IF(ISERROR(DashExitsKinG),"N.A.",DashExitsKinG)</f>
        <v>0</v>
      </c>
      <c r="F21" s="661">
        <f ca="1">IF(ISERROR(DashExitsOthG),"N.A.",DashExitsOthG)</f>
        <v>0</v>
      </c>
      <c r="G21" s="661">
        <f ca="1">IF(ISERROR(DashExitsEman),"N.A.",DashExitsEman)</f>
        <v>0</v>
      </c>
      <c r="H21" s="661">
        <f ca="1">IF(ISERROR(DashExitsOthe),"N.A.",DashExitsOthe)</f>
        <v>1</v>
      </c>
      <c r="I21" s="661">
        <f ca="1">SUM(C21:H21)</f>
        <v>10</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30</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Inyo</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12</v>
      </c>
      <c r="D9" s="574">
        <f t="shared" ca="1" si="2"/>
        <v>20</v>
      </c>
      <c r="E9" s="574">
        <f t="shared" ca="1" si="2"/>
        <v>8</v>
      </c>
      <c r="F9" s="574">
        <f t="shared" ca="1" si="2"/>
        <v>11</v>
      </c>
      <c r="G9" s="574">
        <f t="shared" ca="1" si="2"/>
        <v>16</v>
      </c>
      <c r="H9" s="574">
        <f t="shared" ca="1" si="2"/>
        <v>16</v>
      </c>
      <c r="I9" s="574">
        <f t="shared" ca="1" si="2"/>
        <v>3</v>
      </c>
      <c r="J9" s="574">
        <f t="shared" ca="1" si="2"/>
        <v>8</v>
      </c>
      <c r="K9" s="574">
        <f t="shared" ca="1" si="2"/>
        <v>2</v>
      </c>
      <c r="L9" s="574">
        <f t="shared" ca="1" si="2"/>
        <v>7</v>
      </c>
      <c r="M9" s="574">
        <f t="shared" ca="1" si="2"/>
        <v>12</v>
      </c>
      <c r="N9" s="334"/>
      <c r="O9" s="335">
        <f ca="1">IF(OR(ISERROR(MATCH($P$6,$C$7:$M$7,0)),ISERROR(MATCH($P$7,$C$7:$M$7,0)),LOOKUP($P$6,$C$7:$M9)=0),"N.A.",LOOKUP($P$7,$C$7:$M9)/LOOKUP($P$6,$C$7:$M9)-1)</f>
        <v>-0.25</v>
      </c>
      <c r="P9" s="251"/>
      <c r="Q9" s="251"/>
      <c r="R9" s="307"/>
      <c r="S9" s="251"/>
      <c r="T9" s="336"/>
    </row>
    <row r="10" spans="1:20" s="314" customFormat="1" x14ac:dyDescent="0.5">
      <c r="A10" s="331"/>
      <c r="B10" s="332" t="s">
        <v>492</v>
      </c>
      <c r="C10" s="574">
        <f t="shared" ref="C10:M10" ca="1" si="3">C207</f>
        <v>11</v>
      </c>
      <c r="D10" s="574">
        <f t="shared" ca="1" si="3"/>
        <v>10</v>
      </c>
      <c r="E10" s="574">
        <f t="shared" ca="1" si="3"/>
        <v>14</v>
      </c>
      <c r="F10" s="574">
        <f t="shared" ca="1" si="3"/>
        <v>3</v>
      </c>
      <c r="G10" s="574">
        <f t="shared" ca="1" si="3"/>
        <v>10</v>
      </c>
      <c r="H10" s="574">
        <f t="shared" ca="1" si="3"/>
        <v>11</v>
      </c>
      <c r="I10" s="574">
        <f t="shared" ca="1" si="3"/>
        <v>15</v>
      </c>
      <c r="J10" s="574">
        <f t="shared" ca="1" si="3"/>
        <v>12</v>
      </c>
      <c r="K10" s="574">
        <f t="shared" ca="1" si="3"/>
        <v>8</v>
      </c>
      <c r="L10" s="574">
        <f t="shared" ca="1" si="3"/>
        <v>9</v>
      </c>
      <c r="M10" s="574">
        <f t="shared" ca="1" si="3"/>
        <v>14</v>
      </c>
      <c r="N10" s="334"/>
      <c r="O10" s="335">
        <f ca="1">IF(OR(ISERROR(MATCH($P$6,$C$7:$M$7,0)),ISERROR(MATCH($P$7,$C$7:$M$7,0))),"N.A.",IF(LOOKUP($P$6,$C$7:$M10)=0,"N.A.",LOOKUP($P$7,$C$7:$M10)/LOOKUP($P$6,$C$7:$M10)-1))</f>
        <v>0.27272727272727271</v>
      </c>
      <c r="P10" s="251"/>
      <c r="Q10" s="251"/>
      <c r="R10" s="307"/>
      <c r="S10" s="251"/>
      <c r="T10" s="336"/>
    </row>
    <row r="11" spans="1:20" s="314" customFormat="1" x14ac:dyDescent="0.5">
      <c r="A11" s="331"/>
      <c r="B11" s="332" t="s">
        <v>162</v>
      </c>
      <c r="C11" s="574">
        <f t="shared" ref="C11:M11" ca="1" si="4">SUM(C9:C10)</f>
        <v>23</v>
      </c>
      <c r="D11" s="574">
        <f t="shared" ca="1" si="4"/>
        <v>30</v>
      </c>
      <c r="E11" s="574">
        <f t="shared" ca="1" si="4"/>
        <v>22</v>
      </c>
      <c r="F11" s="574">
        <f t="shared" ca="1" si="4"/>
        <v>14</v>
      </c>
      <c r="G11" s="574">
        <f t="shared" ca="1" si="4"/>
        <v>26</v>
      </c>
      <c r="H11" s="574">
        <f t="shared" ca="1" si="4"/>
        <v>27</v>
      </c>
      <c r="I11" s="574">
        <f t="shared" ca="1" si="4"/>
        <v>18</v>
      </c>
      <c r="J11" s="574">
        <f t="shared" ca="1" si="4"/>
        <v>20</v>
      </c>
      <c r="K11" s="574">
        <f t="shared" ca="1" si="4"/>
        <v>10</v>
      </c>
      <c r="L11" s="574">
        <f t="shared" ca="1" si="4"/>
        <v>16</v>
      </c>
      <c r="M11" s="574">
        <f t="shared" ca="1" si="4"/>
        <v>26</v>
      </c>
      <c r="N11" s="251"/>
      <c r="O11" s="335">
        <f ca="1">IF(OR(ISERROR(MATCH($P$6,$C$7:$M$7,0)),ISERROR(MATCH($P$7,$C$7:$M$7,0))),"N.A.",IF(LOOKUP($P$6,$C$7:$M11)=0,"N.A.",LOOKUP($P$7,$C$7:$M11)/LOOKUP($P$6,$C$7:$M11)-1))</f>
        <v>-3.703703703703709E-2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16</v>
      </c>
      <c r="I17" s="344" t="e">
        <f t="shared" ca="1" si="8"/>
        <v>#N/A</v>
      </c>
      <c r="J17" s="344" t="e">
        <f t="shared" ca="1" si="8"/>
        <v>#N/A</v>
      </c>
      <c r="K17" s="344" t="e">
        <f t="shared" ca="1" si="8"/>
        <v>#N/A</v>
      </c>
      <c r="L17" s="344" t="e">
        <f t="shared" ca="1" si="8"/>
        <v>#N/A</v>
      </c>
      <c r="M17" s="344">
        <f t="shared" ca="1" si="8"/>
        <v>12</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11</v>
      </c>
      <c r="I18" s="344" t="e">
        <f t="shared" ca="1" si="9"/>
        <v>#N/A</v>
      </c>
      <c r="J18" s="344" t="e">
        <f t="shared" ca="1" si="9"/>
        <v>#N/A</v>
      </c>
      <c r="K18" s="344" t="e">
        <f t="shared" ca="1" si="9"/>
        <v>#N/A</v>
      </c>
      <c r="L18" s="344" t="e">
        <f t="shared" ca="1" si="9"/>
        <v>#N/A</v>
      </c>
      <c r="M18" s="344">
        <f t="shared" ca="1" si="9"/>
        <v>14</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27</v>
      </c>
      <c r="I19" s="344" t="e">
        <f t="shared" ca="1" si="10"/>
        <v>#N/A</v>
      </c>
      <c r="J19" s="344" t="e">
        <f t="shared" ca="1" si="10"/>
        <v>#N/A</v>
      </c>
      <c r="K19" s="344" t="e">
        <f t="shared" ca="1" si="10"/>
        <v>#N/A</v>
      </c>
      <c r="L19" s="344" t="e">
        <f t="shared" ca="1" si="10"/>
        <v>#N/A</v>
      </c>
      <c r="M19" s="344">
        <f t="shared" ca="1" si="10"/>
        <v>26</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Inyo: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29</v>
      </c>
      <c r="D53" s="350">
        <f ca="1"/>
        <v>17</v>
      </c>
      <c r="E53" s="350">
        <f ca="1"/>
        <v>23</v>
      </c>
      <c r="F53" s="350">
        <f ca="1"/>
        <v>9</v>
      </c>
      <c r="G53" s="350">
        <f ca="1"/>
        <v>19</v>
      </c>
      <c r="H53" s="350">
        <f ca="1"/>
        <v>20</v>
      </c>
      <c r="I53" s="350">
        <f ca="1"/>
        <v>17</v>
      </c>
      <c r="J53" s="350">
        <f ca="1"/>
        <v>10</v>
      </c>
      <c r="K53" s="350">
        <f ca="1"/>
        <v>8</v>
      </c>
      <c r="L53" s="350">
        <f ca="1"/>
        <v>5</v>
      </c>
      <c r="M53" s="350">
        <f ca="1"/>
        <v>1</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1</v>
      </c>
      <c r="E54" s="352">
        <f ca="1"/>
        <v>1</v>
      </c>
      <c r="F54" s="352">
        <f ca="1"/>
        <v>0</v>
      </c>
      <c r="G54" s="352">
        <f ca="1"/>
        <v>1</v>
      </c>
      <c r="H54" s="352">
        <f ca="1"/>
        <v>0</v>
      </c>
      <c r="I54" s="352">
        <f ca="1"/>
        <v>0</v>
      </c>
      <c r="J54" s="352">
        <f ca="1"/>
        <v>1</v>
      </c>
      <c r="K54" s="352">
        <f ca="1"/>
        <v>1</v>
      </c>
      <c r="L54" s="352">
        <f ca="1"/>
        <v>2</v>
      </c>
      <c r="M54" s="352">
        <f ca="1"/>
        <v>2</v>
      </c>
      <c r="N54" s="341"/>
      <c r="O54" s="341"/>
      <c r="P54" s="324"/>
      <c r="Q54" s="307"/>
      <c r="R54" s="307"/>
      <c r="S54" s="307"/>
    </row>
    <row r="55" spans="1:20" s="314" customFormat="1" x14ac:dyDescent="0.5">
      <c r="A55" s="309"/>
      <c r="B55" s="353" t="str">
        <f>$B$1</f>
        <v>Inyo</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29</v>
      </c>
      <c r="D56" s="575">
        <f t="shared" ref="D56:M56" ca="1" si="16">SUM(D53:D54)</f>
        <v>18</v>
      </c>
      <c r="E56" s="575">
        <f t="shared" ca="1" si="16"/>
        <v>24</v>
      </c>
      <c r="F56" s="575">
        <f t="shared" ca="1" si="16"/>
        <v>9</v>
      </c>
      <c r="G56" s="575">
        <f t="shared" ca="1" si="16"/>
        <v>20</v>
      </c>
      <c r="H56" s="575">
        <f t="shared" ca="1" si="16"/>
        <v>20</v>
      </c>
      <c r="I56" s="575">
        <f t="shared" ca="1" si="16"/>
        <v>17</v>
      </c>
      <c r="J56" s="575">
        <f t="shared" ca="1" si="16"/>
        <v>11</v>
      </c>
      <c r="K56" s="575">
        <f t="shared" ca="1" si="16"/>
        <v>9</v>
      </c>
      <c r="L56" s="575">
        <f t="shared" ca="1" si="16"/>
        <v>7</v>
      </c>
      <c r="M56" s="575">
        <f t="shared" ca="1" si="16"/>
        <v>3</v>
      </c>
      <c r="N56" s="334"/>
      <c r="O56" s="357">
        <f ca="1">IF(OR(ISERROR(MATCH($P$51,$C$52:$M$52,0)),ISERROR(MATCH($P$52,$C$52:$M$52,0)),LOOKUP($P$51,$C$52:$M56)=0),"N.A.",LOOKUP($P$52,$C$52:$M56)/LOOKUP($P$51,$C$52:$M56)-1)</f>
        <v>-0.85</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1</v>
      </c>
      <c r="D57" s="576">
        <f ca="1"/>
        <v>2</v>
      </c>
      <c r="E57" s="576">
        <f ca="1"/>
        <v>1</v>
      </c>
      <c r="F57" s="576">
        <f ca="1"/>
        <v>1</v>
      </c>
      <c r="G57" s="576">
        <f ca="1"/>
        <v>1</v>
      </c>
      <c r="H57" s="576">
        <f ca="1"/>
        <v>1</v>
      </c>
      <c r="I57" s="576">
        <f ca="1"/>
        <v>2</v>
      </c>
      <c r="J57" s="576">
        <f ca="1"/>
        <v>2</v>
      </c>
      <c r="K57" s="576">
        <f ca="1"/>
        <v>2</v>
      </c>
      <c r="L57" s="576">
        <f ca="1"/>
        <v>2</v>
      </c>
      <c r="M57" s="576">
        <f ca="1"/>
        <v>2</v>
      </c>
      <c r="N57" s="334"/>
      <c r="O57" s="357">
        <f ca="1">IF(OR(ISERROR(MATCH($P$51,$C$52:$M$52,0)),ISERROR(MATCH($P$52,$C$52:$M$52,0)),LOOKUP($P$51,$C$52:$M57)=0),"N.A.",LOOKUP($P$52,$C$52:$M57)/LOOKUP($P$51,$C$52:$M57)-1)</f>
        <v>1</v>
      </c>
      <c r="P57" s="251"/>
      <c r="Q57" s="251"/>
      <c r="R57" s="307"/>
      <c r="S57" s="251"/>
      <c r="T57" s="336"/>
    </row>
    <row r="58" spans="1:20" s="314" customFormat="1" x14ac:dyDescent="0.5">
      <c r="A58" s="331"/>
      <c r="B58" s="356" t="s">
        <v>162</v>
      </c>
      <c r="C58" s="577">
        <f t="shared" ref="C58:M58" ca="1" si="17">SUM(C56:C57)</f>
        <v>30</v>
      </c>
      <c r="D58" s="577">
        <f t="shared" ca="1" si="17"/>
        <v>20</v>
      </c>
      <c r="E58" s="577">
        <f t="shared" ca="1" si="17"/>
        <v>25</v>
      </c>
      <c r="F58" s="577">
        <f t="shared" ca="1" si="17"/>
        <v>10</v>
      </c>
      <c r="G58" s="577">
        <f t="shared" ca="1" si="17"/>
        <v>21</v>
      </c>
      <c r="H58" s="577">
        <f t="shared" ca="1" si="17"/>
        <v>21</v>
      </c>
      <c r="I58" s="577">
        <f t="shared" ca="1" si="17"/>
        <v>19</v>
      </c>
      <c r="J58" s="577">
        <f t="shared" ca="1" si="17"/>
        <v>13</v>
      </c>
      <c r="K58" s="577">
        <f t="shared" ca="1" si="17"/>
        <v>11</v>
      </c>
      <c r="L58" s="577">
        <f t="shared" ca="1" si="17"/>
        <v>9</v>
      </c>
      <c r="M58" s="576">
        <f t="shared" ca="1" si="17"/>
        <v>5</v>
      </c>
      <c r="N58" s="251"/>
      <c r="O58" s="357">
        <f ca="1">IF(OR(ISERROR(MATCH($P$51,$C$52:$M$52,0)),ISERROR(MATCH($P$52,$C$52:$M$52,0)),LOOKUP($P$51,$C$52:$M58)=0),"N.A.",LOOKUP($P$52,$C$52:$M58)/LOOKUP($P$51,$C$52:$M58)-1)</f>
        <v>-0.76190476190476186</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20</v>
      </c>
      <c r="I66" s="344" t="e">
        <f t="shared" ca="1" si="20"/>
        <v>#N/A</v>
      </c>
      <c r="J66" s="344" t="e">
        <f t="shared" ca="1" si="20"/>
        <v>#N/A</v>
      </c>
      <c r="K66" s="344" t="e">
        <f t="shared" ca="1" si="20"/>
        <v>#N/A</v>
      </c>
      <c r="L66" s="344" t="e">
        <f t="shared" ca="1" si="20"/>
        <v>#N/A</v>
      </c>
      <c r="M66" s="344">
        <f t="shared" ca="1" si="20"/>
        <v>3</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1</v>
      </c>
      <c r="I67" s="344" t="e">
        <f t="shared" ca="1" si="21"/>
        <v>#N/A</v>
      </c>
      <c r="J67" s="344" t="e">
        <f t="shared" ca="1" si="21"/>
        <v>#N/A</v>
      </c>
      <c r="K67" s="344" t="e">
        <f t="shared" ca="1" si="21"/>
        <v>#N/A</v>
      </c>
      <c r="L67" s="344" t="e">
        <f t="shared" ca="1" si="21"/>
        <v>#N/A</v>
      </c>
      <c r="M67" s="344">
        <f t="shared" ca="1" si="21"/>
        <v>2</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21</v>
      </c>
      <c r="I68" s="344" t="e">
        <f t="shared" ca="1" si="22"/>
        <v>#N/A</v>
      </c>
      <c r="J68" s="344" t="e">
        <f t="shared" ca="1" si="22"/>
        <v>#N/A</v>
      </c>
      <c r="K68" s="344" t="e">
        <f t="shared" ca="1" si="22"/>
        <v>#N/A</v>
      </c>
      <c r="L68" s="344" t="e">
        <f t="shared" ca="1" si="22"/>
        <v>#N/A</v>
      </c>
      <c r="M68" s="344">
        <f t="shared" ca="1" si="22"/>
        <v>5</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Inyo: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Inyo</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32</v>
      </c>
      <c r="D107" s="574">
        <f ca="1"/>
        <v>5</v>
      </c>
      <c r="E107" s="574">
        <f ca="1"/>
        <v>8</v>
      </c>
      <c r="F107" s="574">
        <f ca="1"/>
        <v>25</v>
      </c>
      <c r="G107" s="574">
        <f ca="1"/>
        <v>3</v>
      </c>
      <c r="H107" s="574">
        <f ca="1"/>
        <v>1</v>
      </c>
      <c r="I107" s="574">
        <f ca="1"/>
        <v>13</v>
      </c>
      <c r="J107" s="574">
        <f ca="1"/>
        <v>19</v>
      </c>
      <c r="K107" s="574">
        <f ca="1"/>
        <v>22</v>
      </c>
      <c r="L107" s="574">
        <f ca="1"/>
        <v>12</v>
      </c>
      <c r="M107" s="574">
        <f ca="1"/>
        <v>7</v>
      </c>
      <c r="N107" s="368"/>
      <c r="O107" s="335">
        <f ca="1">IF(OR(LOOKUP($P$104,$C$105:$M107)=0,LOOKUP($P$104,$C$105:$M107)="."),"N.A.",LOOKUP($P$105,$C$105:$M107)/LOOKUP($P$104,$C$105:$M107)-1)</f>
        <v>6</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1</v>
      </c>
      <c r="D108" s="574">
        <f ca="1"/>
        <v>0</v>
      </c>
      <c r="E108" s="574">
        <f ca="1"/>
        <v>2</v>
      </c>
      <c r="F108" s="574">
        <f ca="1"/>
        <v>0</v>
      </c>
      <c r="G108" s="574">
        <f ca="1"/>
        <v>2</v>
      </c>
      <c r="H108" s="574">
        <f ca="1"/>
        <v>0</v>
      </c>
      <c r="I108" s="574">
        <f ca="1"/>
        <v>0</v>
      </c>
      <c r="J108" s="574">
        <f ca="1"/>
        <v>0</v>
      </c>
      <c r="K108" s="574">
        <f ca="1"/>
        <v>2</v>
      </c>
      <c r="L108" s="574">
        <f ca="1"/>
        <v>0</v>
      </c>
      <c r="M108" s="574">
        <f ca="1"/>
        <v>0</v>
      </c>
      <c r="N108" s="368"/>
      <c r="O108" s="335" t="str">
        <f ca="1">IF(OR(LOOKUP($P$104,$C$105:$M108)=0,LOOKUP($P$104,$C$105:$M108)="."),"N.A.",LOOKUP($P$105,$C$105:$M108)/LOOKUP($P$104,$C$105:$M108)-1)</f>
        <v>N.A.</v>
      </c>
      <c r="P108" s="366"/>
      <c r="Q108" s="315"/>
      <c r="R108" s="315"/>
      <c r="S108" s="315"/>
    </row>
    <row r="109" spans="1:19" s="314" customFormat="1" x14ac:dyDescent="0.5">
      <c r="A109" s="331"/>
      <c r="B109" s="332" t="s">
        <v>162</v>
      </c>
      <c r="C109" s="574">
        <f ca="1">SUM(C107:C108)</f>
        <v>33</v>
      </c>
      <c r="D109" s="574">
        <f t="shared" ref="D109:L109" ca="1" si="27">SUM(D107:D108)</f>
        <v>5</v>
      </c>
      <c r="E109" s="574">
        <f t="shared" ca="1" si="27"/>
        <v>10</v>
      </c>
      <c r="F109" s="574">
        <f t="shared" ca="1" si="27"/>
        <v>25</v>
      </c>
      <c r="G109" s="574">
        <f t="shared" ca="1" si="27"/>
        <v>5</v>
      </c>
      <c r="H109" s="574">
        <f t="shared" ca="1" si="27"/>
        <v>1</v>
      </c>
      <c r="I109" s="574">
        <f t="shared" ca="1" si="27"/>
        <v>13</v>
      </c>
      <c r="J109" s="574">
        <f t="shared" ca="1" si="27"/>
        <v>19</v>
      </c>
      <c r="K109" s="574">
        <f t="shared" ca="1" si="27"/>
        <v>24</v>
      </c>
      <c r="L109" s="574">
        <f t="shared" ca="1" si="27"/>
        <v>12</v>
      </c>
      <c r="M109" s="574">
        <f ca="1">SUM(M107:M108)</f>
        <v>7</v>
      </c>
      <c r="N109" s="339"/>
      <c r="O109" s="335">
        <f ca="1">IF(OR(LOOKUP($P$104,$C$105:$M109)=0,LOOKUP($P$104,$C$105:$M109)="."),"N.A.",LOOKUP($P$105,$C$105:$M109)/LOOKUP($P$104,$C$105:$M109)-1)</f>
        <v>6</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1</v>
      </c>
      <c r="I115" s="344" t="e">
        <f t="shared" ca="1" si="29"/>
        <v>#N/A</v>
      </c>
      <c r="J115" s="344" t="e">
        <f t="shared" ca="1" si="29"/>
        <v>#N/A</v>
      </c>
      <c r="K115" s="344" t="e">
        <f t="shared" ca="1" si="29"/>
        <v>#N/A</v>
      </c>
      <c r="L115" s="344" t="e">
        <f t="shared" ca="1" si="29"/>
        <v>#N/A</v>
      </c>
      <c r="M115" s="344">
        <f ca="1">IF(OR(M$105=$P$104,M$105=$P$105),M107,NA())</f>
        <v>7</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0</v>
      </c>
      <c r="I116" s="344" t="e">
        <f t="shared" ca="1" si="30"/>
        <v>#N/A</v>
      </c>
      <c r="J116" s="344" t="e">
        <f t="shared" ca="1" si="30"/>
        <v>#N/A</v>
      </c>
      <c r="K116" s="344" t="e">
        <f t="shared" ca="1" si="30"/>
        <v>#N/A</v>
      </c>
      <c r="L116" s="344" t="e">
        <f t="shared" ca="1" si="30"/>
        <v>#N/A</v>
      </c>
      <c r="M116" s="344">
        <f ca="1">IF(OR(M$105=$P$104,M$105=$P$105),M108,NA())</f>
        <v>0</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1</v>
      </c>
      <c r="I117" s="344" t="e">
        <f t="shared" ca="1" si="30"/>
        <v>#N/A</v>
      </c>
      <c r="J117" s="344" t="e">
        <f t="shared" ca="1" si="30"/>
        <v>#N/A</v>
      </c>
      <c r="K117" s="344" t="e">
        <f t="shared" ca="1" si="30"/>
        <v>#N/A</v>
      </c>
      <c r="L117" s="344" t="e">
        <f t="shared" ca="1" si="30"/>
        <v>#N/A</v>
      </c>
      <c r="M117" s="344">
        <f ca="1">IF(OR(M$105=$P$104,M$105=$P$105),M109,NA())</f>
        <v>7</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Inyo: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Inyo</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8</v>
      </c>
      <c r="D159" s="574">
        <f ca="1"/>
        <v>17</v>
      </c>
      <c r="E159" s="574">
        <f ca="1"/>
        <v>6</v>
      </c>
      <c r="F159" s="574">
        <f ca="1"/>
        <v>1</v>
      </c>
      <c r="G159" s="574">
        <f ca="1"/>
        <v>9</v>
      </c>
      <c r="H159" s="574">
        <f ca="1"/>
        <v>6</v>
      </c>
      <c r="I159" s="574">
        <f ca="1"/>
        <v>0</v>
      </c>
      <c r="J159" s="574">
        <f ca="1"/>
        <v>1</v>
      </c>
      <c r="K159" s="574">
        <f ca="1"/>
        <v>1</v>
      </c>
      <c r="L159" s="574">
        <f ca="1"/>
        <v>5</v>
      </c>
      <c r="M159" s="574">
        <f ca="1"/>
        <v>7</v>
      </c>
      <c r="N159" s="334"/>
      <c r="O159" s="335">
        <f ca="1">IF(OR(ISERROR(MATCH($P$156,$C$157:$M$157,0)),ISERROR(MATCH($P$157,$C$157:$M$157,0)),LOOKUP($P$156,$C$157:$M159)=0),"N.A.",LOOKUP($P$157,$C$157:$M159)/LOOKUP($P$156,$C$157:$M159)-1)</f>
        <v>0.16666666666666674</v>
      </c>
      <c r="P159" s="540"/>
      <c r="Q159" s="251"/>
      <c r="R159" s="307"/>
    </row>
    <row r="160" spans="1:19" x14ac:dyDescent="0.5">
      <c r="A160" s="331"/>
      <c r="B160" s="332" t="s">
        <v>161</v>
      </c>
      <c r="C160" s="574">
        <f t="array" aca="1" ref="C160:M160" ca="1">IF(INDIRECT(ChartsByTopic!S155&amp;"DisplayCounty1")=".",0,INDIRECT(ChartsByTopic!S155&amp;"DisplayCounty1"))</f>
        <v>4</v>
      </c>
      <c r="D160" s="574">
        <f ca="1"/>
        <v>3</v>
      </c>
      <c r="E160" s="574">
        <f ca="1"/>
        <v>2</v>
      </c>
      <c r="F160" s="574">
        <f ca="1"/>
        <v>10</v>
      </c>
      <c r="G160" s="574">
        <f ca="1"/>
        <v>7</v>
      </c>
      <c r="H160" s="574">
        <f ca="1"/>
        <v>10</v>
      </c>
      <c r="I160" s="574">
        <f ca="1"/>
        <v>3</v>
      </c>
      <c r="J160" s="574">
        <f ca="1"/>
        <v>7</v>
      </c>
      <c r="K160" s="574">
        <f ca="1"/>
        <v>1</v>
      </c>
      <c r="L160" s="574">
        <f ca="1"/>
        <v>2</v>
      </c>
      <c r="M160" s="574">
        <f ca="1"/>
        <v>5</v>
      </c>
      <c r="N160" s="334"/>
      <c r="O160" s="335">
        <f ca="1">IF(OR(ISERROR(MATCH($P$156,$C$157:$M$157,0)),ISERROR(MATCH($P$157,$C$157:$M$157,0)),LOOKUP($P$156,$C$157:$M160)=0),"N.A.",LOOKUP($P$157,$C$157:$M160)/LOOKUP($P$156,$C$157:$M160)-1)</f>
        <v>-0.5</v>
      </c>
      <c r="P160" s="540"/>
      <c r="Q160" s="251"/>
      <c r="R160" s="307"/>
    </row>
    <row r="161" spans="1:18" x14ac:dyDescent="0.5">
      <c r="A161" s="331"/>
      <c r="B161" s="332" t="s">
        <v>375</v>
      </c>
      <c r="C161" s="574">
        <f ca="1">SUM(C159:C160)</f>
        <v>12</v>
      </c>
      <c r="D161" s="574">
        <f t="shared" ref="D161:M161" ca="1" si="34">SUM(D159:D160)</f>
        <v>20</v>
      </c>
      <c r="E161" s="574">
        <f t="shared" ca="1" si="34"/>
        <v>8</v>
      </c>
      <c r="F161" s="574">
        <f t="shared" ca="1" si="34"/>
        <v>11</v>
      </c>
      <c r="G161" s="574">
        <f t="shared" ca="1" si="34"/>
        <v>16</v>
      </c>
      <c r="H161" s="574">
        <f t="shared" ca="1" si="34"/>
        <v>16</v>
      </c>
      <c r="I161" s="574">
        <f t="shared" ca="1" si="34"/>
        <v>3</v>
      </c>
      <c r="J161" s="574">
        <f t="shared" ca="1" si="34"/>
        <v>8</v>
      </c>
      <c r="K161" s="574">
        <f t="shared" ca="1" si="34"/>
        <v>2</v>
      </c>
      <c r="L161" s="574">
        <f t="shared" ca="1" si="34"/>
        <v>7</v>
      </c>
      <c r="M161" s="574">
        <f t="shared" ca="1" si="34"/>
        <v>12</v>
      </c>
      <c r="O161" s="335">
        <f ca="1">IF(OR(ISERROR(MATCH($P$156,$C$157:$M$157,0)),ISERROR(MATCH($P$157,$C$157:$M$157,0)),LOOKUP($P$156,$C$157:$M161)=0),"N.A.",LOOKUP($P$157,$C$157:$M161)/LOOKUP($P$156,$C$157:$M161)-1)</f>
        <v>-0.25</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6</v>
      </c>
      <c r="I167" s="376" t="e">
        <f t="shared" ca="1" si="36"/>
        <v>#N/A</v>
      </c>
      <c r="J167" s="376" t="e">
        <f t="shared" ca="1" si="36"/>
        <v>#N/A</v>
      </c>
      <c r="K167" s="376" t="e">
        <f t="shared" ca="1" si="36"/>
        <v>#N/A</v>
      </c>
      <c r="L167" s="376" t="e">
        <f t="shared" ca="1" si="36"/>
        <v>#N/A</v>
      </c>
      <c r="M167" s="376">
        <f t="shared" ca="1" si="36"/>
        <v>7</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10</v>
      </c>
      <c r="I168" s="376" t="e">
        <f t="shared" ca="1" si="37"/>
        <v>#N/A</v>
      </c>
      <c r="J168" s="376" t="e">
        <f t="shared" ca="1" si="37"/>
        <v>#N/A</v>
      </c>
      <c r="K168" s="376" t="e">
        <f t="shared" ca="1" si="37"/>
        <v>#N/A</v>
      </c>
      <c r="L168" s="376" t="e">
        <f t="shared" ca="1" si="37"/>
        <v>#N/A</v>
      </c>
      <c r="M168" s="376">
        <f t="shared" ca="1" si="37"/>
        <v>5</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16</v>
      </c>
      <c r="I169" s="376" t="e">
        <f t="shared" ca="1" si="38"/>
        <v>#N/A</v>
      </c>
      <c r="J169" s="376" t="e">
        <f t="shared" ca="1" si="38"/>
        <v>#N/A</v>
      </c>
      <c r="K169" s="376" t="e">
        <f t="shared" ca="1" si="38"/>
        <v>#N/A</v>
      </c>
      <c r="L169" s="376" t="e">
        <f t="shared" ca="1" si="38"/>
        <v>#N/A</v>
      </c>
      <c r="M169" s="376">
        <f t="shared" ca="1" si="38"/>
        <v>12</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Inyo: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Inyo</v>
      </c>
      <c r="C207" s="574">
        <f t="array" aca="1" ref="C207:M207" ca="1">IF(INDIRECT(ChartsByTopic!S203&amp;"DisplayCounty1")=".",0,INDIRECT(ChartsByTopic!S203&amp;"DisplayCounty1"))</f>
        <v>11</v>
      </c>
      <c r="D207" s="574">
        <f ca="1"/>
        <v>10</v>
      </c>
      <c r="E207" s="574">
        <f ca="1"/>
        <v>14</v>
      </c>
      <c r="F207" s="574">
        <f ca="1"/>
        <v>3</v>
      </c>
      <c r="G207" s="574">
        <f ca="1"/>
        <v>10</v>
      </c>
      <c r="H207" s="574">
        <f ca="1"/>
        <v>11</v>
      </c>
      <c r="I207" s="574">
        <f ca="1"/>
        <v>15</v>
      </c>
      <c r="J207" s="574">
        <f ca="1"/>
        <v>12</v>
      </c>
      <c r="K207" s="574">
        <f ca="1"/>
        <v>8</v>
      </c>
      <c r="L207" s="574">
        <f ca="1"/>
        <v>9</v>
      </c>
      <c r="M207" s="574">
        <f ca="1"/>
        <v>14</v>
      </c>
      <c r="N207" s="368"/>
      <c r="O207" s="335">
        <f ca="1">IF(OR(ISERROR(MATCH($P$204,$C$205:$M$205,0)),ISERROR(MATCH($P$205,$C$205:$M$205,0)),LOOKUP($P$204,$C$205:$M207)=0),"N.A.",LOOKUP($P$205,$C$205:$M207)/LOOKUP($P$204,$C$205:$M207)-1)</f>
        <v>-9.9999999999999978E-2</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10</v>
      </c>
      <c r="H210" s="344" t="e">
        <f t="shared" ca="1" si="44"/>
        <v>#N/A</v>
      </c>
      <c r="I210" s="344" t="e">
        <f t="shared" ca="1" si="44"/>
        <v>#N/A</v>
      </c>
      <c r="J210" s="344" t="e">
        <f t="shared" ca="1" si="44"/>
        <v>#N/A</v>
      </c>
      <c r="K210" s="344" t="e">
        <f t="shared" ca="1" si="44"/>
        <v>#N/A</v>
      </c>
      <c r="L210" s="344">
        <f t="shared" ca="1" si="44"/>
        <v>9</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Inyo: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Inyo</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8</v>
      </c>
      <c r="D249" s="333">
        <f ca="1"/>
        <v>5</v>
      </c>
      <c r="E249" s="333">
        <f ca="1"/>
        <v>9</v>
      </c>
      <c r="F249" s="333">
        <f ca="1"/>
        <v>3</v>
      </c>
      <c r="G249" s="333">
        <f ca="1"/>
        <v>6</v>
      </c>
      <c r="H249" s="333">
        <f ca="1"/>
        <v>6</v>
      </c>
      <c r="I249" s="333">
        <f ca="1"/>
        <v>14</v>
      </c>
      <c r="J249" s="333">
        <f ca="1"/>
        <v>9</v>
      </c>
      <c r="K249" s="333">
        <f ca="1"/>
        <v>6</v>
      </c>
      <c r="L249" s="333">
        <f ca="1"/>
        <v>9</v>
      </c>
      <c r="M249" s="333">
        <f ca="1"/>
        <v>16</v>
      </c>
      <c r="N249" s="368"/>
      <c r="O249" s="335">
        <f ca="1">IF(OR(ISERROR(MATCH($P$246,$C$247:$M$247,0)),ISERROR(MATCH($P$247,$C$247:$M$247,0)),LOOKUP($P$246,$C$247:$M249)=0),"N.A.",LOOKUP($P$247,$C$247:$M249)/LOOKUP($P$246,$C$247:$M249)-1)</f>
        <v>1.6666666666666665</v>
      </c>
      <c r="P249" s="541"/>
      <c r="R249" s="307"/>
    </row>
    <row r="250" spans="1:19" x14ac:dyDescent="0.5">
      <c r="A250" s="331"/>
      <c r="B250" s="332" t="s">
        <v>146</v>
      </c>
      <c r="C250" s="333">
        <f t="array" aca="1" ref="C250:M250" ca="1">IF(INDIRECT(ChartsByTopic!S245&amp;"DisplayCounty1")=".",0,INDIRECT(ChartsByTopic!S245&amp;"DisplayCounty1"))</f>
        <v>7</v>
      </c>
      <c r="D250" s="333">
        <f ca="1"/>
        <v>5</v>
      </c>
      <c r="E250" s="333">
        <f ca="1"/>
        <v>6</v>
      </c>
      <c r="F250" s="333">
        <f ca="1"/>
        <v>12</v>
      </c>
      <c r="G250" s="333">
        <f ca="1"/>
        <v>0</v>
      </c>
      <c r="H250" s="333">
        <f ca="1"/>
        <v>12</v>
      </c>
      <c r="I250" s="333">
        <f ca="1"/>
        <v>9</v>
      </c>
      <c r="J250" s="333">
        <f ca="1"/>
        <v>10</v>
      </c>
      <c r="K250" s="333">
        <f ca="1"/>
        <v>10</v>
      </c>
      <c r="L250" s="333">
        <f ca="1"/>
        <v>8</v>
      </c>
      <c r="M250" s="333">
        <f ca="1"/>
        <v>10</v>
      </c>
      <c r="N250" s="368"/>
      <c r="O250" s="335">
        <f ca="1">IF(OR(ISERROR(MATCH($P$246,$C$247:$M$247,0)),ISERROR(MATCH($P$247,$C$247:$M$247,0)),LOOKUP($P$246,$C$247:$M250)=0),"N.A.",LOOKUP($P$247,$C$247:$M250)/LOOKUP($P$246,$C$247:$M250)-1)</f>
        <v>-0.16666666666666663</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6</v>
      </c>
      <c r="I256" s="344" t="e">
        <f t="shared" ca="1" si="49"/>
        <v>#N/A</v>
      </c>
      <c r="J256" s="344" t="e">
        <f t="shared" ca="1" si="49"/>
        <v>#N/A</v>
      </c>
      <c r="K256" s="344" t="e">
        <f t="shared" ca="1" si="49"/>
        <v>#N/A</v>
      </c>
      <c r="L256" s="344" t="e">
        <f t="shared" ca="1" si="49"/>
        <v>#N/A</v>
      </c>
      <c r="M256" s="344">
        <f ca="1">IF(OR(M$247=$P$246,M$247=$P$247),M249,NA())</f>
        <v>16</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12</v>
      </c>
      <c r="I257" s="344" t="e">
        <f t="shared" ca="1" si="50"/>
        <v>#N/A</v>
      </c>
      <c r="J257" s="344" t="e">
        <f t="shared" ca="1" si="50"/>
        <v>#N/A</v>
      </c>
      <c r="K257" s="344" t="e">
        <f t="shared" ca="1" si="50"/>
        <v>#N/A</v>
      </c>
      <c r="L257" s="344" t="e">
        <f t="shared" ca="1" si="50"/>
        <v>#N/A</v>
      </c>
      <c r="M257" s="344">
        <f ca="1">IF(OR(M$247=$P$246,M$247=$P$247),M250,NA())</f>
        <v>10</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Inyo: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Inyo</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4</v>
      </c>
      <c r="D300" s="392">
        <f ca="1"/>
        <v>5</v>
      </c>
      <c r="E300" s="392">
        <f ca="1"/>
        <v>7</v>
      </c>
      <c r="F300" s="392">
        <f ca="1"/>
        <v>0</v>
      </c>
      <c r="G300" s="392">
        <f ca="1"/>
        <v>5</v>
      </c>
      <c r="H300" s="392">
        <f ca="1"/>
        <v>7</v>
      </c>
      <c r="I300" s="392">
        <f ca="1"/>
        <v>13</v>
      </c>
      <c r="J300" s="392">
        <f ca="1"/>
        <v>7</v>
      </c>
      <c r="K300" s="392">
        <f ca="1"/>
        <v>4</v>
      </c>
      <c r="L300" s="392">
        <f ca="1"/>
        <v>7</v>
      </c>
      <c r="M300" s="393">
        <f ca="1"/>
        <v>12</v>
      </c>
      <c r="N300" s="394"/>
      <c r="O300" s="395">
        <f ca="1">IF(OR(ISERROR(MATCH($P$297,$C$298:$M$298,0)),ISERROR(MATCH($P$298,$C$298:$M$298,0)),HLOOKUP($P$297,$C$298:$M300,$P300,FALSE)=0),"N.A.",HLOOKUP($P$298,$C$298:$M300,$P300,FALSE)/HLOOKUP($P$297,$C$298:$M300,$P300,FALSE)-1)</f>
        <v>0.71428571428571419</v>
      </c>
      <c r="P300" s="396">
        <v>3</v>
      </c>
      <c r="Q300" s="383"/>
      <c r="R300" s="307"/>
      <c r="T300" s="336"/>
    </row>
    <row r="301" spans="1:20" x14ac:dyDescent="0.5">
      <c r="A301" s="764"/>
      <c r="B301" s="397" t="s">
        <v>484</v>
      </c>
      <c r="C301" s="574">
        <f t="array" aca="1" ref="C301:M301" ca="1">IF(INDIRECT(ChartsByTopic!S289&amp;"DisplayCounty1")=".",0,INDIRECT(ChartsByTopic!S289&amp;"DisplayCounty1"))</f>
        <v>1</v>
      </c>
      <c r="D301" s="574">
        <f ca="1"/>
        <v>2</v>
      </c>
      <c r="E301" s="574">
        <f ca="1"/>
        <v>1</v>
      </c>
      <c r="F301" s="574">
        <f ca="1"/>
        <v>1</v>
      </c>
      <c r="G301" s="574">
        <f ca="1"/>
        <v>3</v>
      </c>
      <c r="H301" s="574">
        <f ca="1"/>
        <v>2</v>
      </c>
      <c r="I301" s="574">
        <f ca="1"/>
        <v>2</v>
      </c>
      <c r="J301" s="574">
        <f ca="1"/>
        <v>4</v>
      </c>
      <c r="K301" s="574">
        <f ca="1"/>
        <v>2</v>
      </c>
      <c r="L301" s="574">
        <f ca="1"/>
        <v>2</v>
      </c>
      <c r="M301" s="579">
        <f ca="1"/>
        <v>2</v>
      </c>
      <c r="N301" s="394"/>
      <c r="O301" s="395">
        <f ca="1">IF(OR(ISERROR(MATCH($P$297,$C$298:$M$298,0)),ISERROR(MATCH($P$298,$C$298:$M$298,0)),HLOOKUP($P$297,$C$298:$M301,$P301,FALSE)=0),"N.A.",HLOOKUP($P$298,$C$298:$M301,$P301,FALSE)/HLOOKUP($P$297,$C$298:$M301,$P301,FALSE)-1)</f>
        <v>0</v>
      </c>
      <c r="P301" s="396">
        <v>4</v>
      </c>
      <c r="Q301" s="383"/>
      <c r="R301" s="307"/>
      <c r="T301" s="336"/>
    </row>
    <row r="302" spans="1:20" x14ac:dyDescent="0.5">
      <c r="A302" s="764"/>
      <c r="B302" s="397" t="s">
        <v>179</v>
      </c>
      <c r="C302" s="574">
        <f t="array" aca="1" ref="C302:M302" ca="1">IF(INDIRECT(ChartsByTopic!S290&amp;"DisplayCounty1")=".",0,INDIRECT(ChartsByTopic!S290&amp;"DisplayCounty1"))</f>
        <v>3</v>
      </c>
      <c r="D302" s="574">
        <f ca="1"/>
        <v>1</v>
      </c>
      <c r="E302" s="574">
        <f ca="1"/>
        <v>4</v>
      </c>
      <c r="F302" s="574">
        <f ca="1"/>
        <v>2</v>
      </c>
      <c r="G302" s="574">
        <f ca="1"/>
        <v>2</v>
      </c>
      <c r="H302" s="574">
        <f ca="1"/>
        <v>2</v>
      </c>
      <c r="I302" s="574">
        <f ca="1"/>
        <v>0</v>
      </c>
      <c r="J302" s="574">
        <f ca="1"/>
        <v>0</v>
      </c>
      <c r="K302" s="574">
        <f ca="1"/>
        <v>0</v>
      </c>
      <c r="L302" s="574">
        <f ca="1"/>
        <v>0</v>
      </c>
      <c r="M302" s="579">
        <f ca="1"/>
        <v>0</v>
      </c>
      <c r="N302" s="394"/>
      <c r="O302" s="395">
        <f ca="1">IF(OR(ISERROR(MATCH($P$297,$C$298:$M$298,0)),ISERROR(MATCH($P$298,$C$298:$M$298,0)),HLOOKUP($P$297,$C$298:$M302,$P302,FALSE)=0),"N.A.",HLOOKUP($P$298,$C$298:$M302,$P302,FALSE)/HLOOKUP($P$297,$C$298:$M302,$P302,FALSE)-1)</f>
        <v>-1</v>
      </c>
      <c r="P302" s="396">
        <v>5</v>
      </c>
      <c r="Q302" s="383"/>
      <c r="R302" s="307"/>
      <c r="T302" s="336"/>
    </row>
    <row r="303" spans="1:20" x14ac:dyDescent="0.5">
      <c r="A303" s="764"/>
      <c r="B303" s="397" t="s">
        <v>361</v>
      </c>
      <c r="C303" s="574">
        <f t="array" aca="1" ref="C303:M303" ca="1">IF(INDIRECT(ChartsByTopic!S292&amp;"DisplayCounty1")=".",0,INDIRECT(ChartsByTopic!S292&amp;"DisplayCounty1"))</f>
        <v>1</v>
      </c>
      <c r="D303" s="574">
        <f ca="1"/>
        <v>1</v>
      </c>
      <c r="E303" s="574">
        <f ca="1"/>
        <v>1</v>
      </c>
      <c r="F303" s="574">
        <f ca="1"/>
        <v>0</v>
      </c>
      <c r="G303" s="574">
        <f ca="1"/>
        <v>0</v>
      </c>
      <c r="H303" s="574">
        <f ca="1"/>
        <v>0</v>
      </c>
      <c r="I303" s="574">
        <f ca="1"/>
        <v>0</v>
      </c>
      <c r="J303" s="574">
        <f ca="1"/>
        <v>0</v>
      </c>
      <c r="K303" s="574">
        <f ca="1"/>
        <v>0</v>
      </c>
      <c r="L303" s="574">
        <f ca="1"/>
        <v>0</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0</v>
      </c>
      <c r="D304" s="580">
        <f ca="1"/>
        <v>0</v>
      </c>
      <c r="E304" s="580">
        <f ca="1"/>
        <v>0</v>
      </c>
      <c r="F304" s="580">
        <f ca="1"/>
        <v>0</v>
      </c>
      <c r="G304" s="580">
        <f ca="1"/>
        <v>0</v>
      </c>
      <c r="H304" s="580">
        <f ca="1"/>
        <v>0</v>
      </c>
      <c r="I304" s="580">
        <f ca="1"/>
        <v>0</v>
      </c>
      <c r="J304" s="580">
        <f ca="1"/>
        <v>0</v>
      </c>
      <c r="K304" s="580">
        <f ca="1"/>
        <v>0</v>
      </c>
      <c r="L304" s="580">
        <f ca="1"/>
        <v>0</v>
      </c>
      <c r="M304" s="581">
        <f ca="1"/>
        <v>0</v>
      </c>
      <c r="N304" s="394"/>
      <c r="O304" s="395" t="str">
        <f ca="1">IF(OR(ISERROR(MATCH($P$297,$C$298:$M$298,0)),ISERROR(MATCH($P$298,$C$298:$M$298,0)),HLOOKUP($P$297,$C$298:$M304,$P304,FALSE)=0),"N.A.",HLOOKUP($P$298,$C$298:$M304,$P304,FALSE)/HLOOKUP($P$297,$C$298:$M304,$P304,FALSE)-1)</f>
        <v>N.A.</v>
      </c>
      <c r="P304" s="396">
        <v>7</v>
      </c>
      <c r="Q304" s="383"/>
      <c r="R304" s="307"/>
      <c r="T304" s="336"/>
    </row>
    <row r="305" spans="1:22" x14ac:dyDescent="0.5">
      <c r="A305" s="758" t="s">
        <v>241</v>
      </c>
      <c r="B305" s="759"/>
      <c r="C305" s="582">
        <f t="array" aca="1" ref="C305:M305" ca="1">IF(INDIRECT(ChartsByTopic!S291&amp;"DisplayCounty1")=".",0,INDIRECT(ChartsByTopic!S291&amp;"DisplayCounty1"))</f>
        <v>0</v>
      </c>
      <c r="D305" s="582">
        <f ca="1"/>
        <v>0</v>
      </c>
      <c r="E305" s="582">
        <f ca="1"/>
        <v>0</v>
      </c>
      <c r="F305" s="582">
        <f ca="1"/>
        <v>0</v>
      </c>
      <c r="G305" s="582">
        <f ca="1"/>
        <v>0</v>
      </c>
      <c r="H305" s="582">
        <f ca="1"/>
        <v>0</v>
      </c>
      <c r="I305" s="582">
        <f ca="1"/>
        <v>0</v>
      </c>
      <c r="J305" s="582">
        <f ca="1"/>
        <v>0</v>
      </c>
      <c r="K305" s="582">
        <f ca="1"/>
        <v>1</v>
      </c>
      <c r="L305" s="582">
        <f ca="1"/>
        <v>0</v>
      </c>
      <c r="M305" s="583">
        <f ca="1"/>
        <v>0</v>
      </c>
      <c r="N305" s="394"/>
      <c r="O305" s="395" t="str">
        <f ca="1">IF(OR(ISERROR(MATCH($P$297,$C$298:$M$298,0)),ISERROR(MATCH($P$298,$C$298:$M$298,0)),HLOOKUP($P$297,$C$298:$M305,$P305,FALSE)=0),"N.A.",HLOOKUP($P$298,$C$298:$M305,$P305,FALSE)/HLOOKUP($P$297,$C$298:$M305,$P305,FALSE)-1)</f>
        <v>N.A.</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1</v>
      </c>
      <c r="K306" s="582">
        <f ca="1"/>
        <v>1</v>
      </c>
      <c r="L306" s="582">
        <f ca="1"/>
        <v>0</v>
      </c>
      <c r="M306" s="583">
        <f ca="1"/>
        <v>0</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2</v>
      </c>
      <c r="D307" s="582">
        <f ca="1"/>
        <v>1</v>
      </c>
      <c r="E307" s="582">
        <f ca="1"/>
        <v>1</v>
      </c>
      <c r="F307" s="582">
        <f ca="1"/>
        <v>0</v>
      </c>
      <c r="G307" s="582">
        <f ca="1"/>
        <v>0</v>
      </c>
      <c r="H307" s="582">
        <f ca="1"/>
        <v>0</v>
      </c>
      <c r="I307" s="582">
        <f ca="1"/>
        <v>0</v>
      </c>
      <c r="J307" s="582">
        <f ca="1"/>
        <v>0</v>
      </c>
      <c r="K307" s="582">
        <f ca="1"/>
        <v>0</v>
      </c>
      <c r="L307" s="582">
        <f ca="1"/>
        <v>0</v>
      </c>
      <c r="M307" s="583">
        <f ca="1"/>
        <v>0</v>
      </c>
      <c r="N307" s="394"/>
      <c r="O307" s="395" t="str">
        <f ca="1">IF(OR(ISERROR(MATCH($P$297,$C$298:$M$298,0)),ISERROR(MATCH($P$298,$C$298:$M$298,0)),HLOOKUP($P$297,$C$298:$M307,$P307,FALSE)=0),"N.A.",HLOOKUP($P$298,$C$298:$M307,$P307,FALSE)/HLOOKUP($P$297,$C$298:$M307,$P307,FALSE)-1)</f>
        <v>N.A.</v>
      </c>
      <c r="P307" s="396">
        <v>10</v>
      </c>
      <c r="Q307" s="383"/>
      <c r="R307" s="307"/>
      <c r="T307" s="336"/>
    </row>
    <row r="308" spans="1:22" x14ac:dyDescent="0.5">
      <c r="A308" s="758" t="s">
        <v>162</v>
      </c>
      <c r="B308" s="759"/>
      <c r="C308" s="582">
        <f t="array" aca="1" ref="C308:M308" ca="1">IF(INDIRECT(ChartsByTopic!S296&amp;"DisplayCounty1")=".",0,INDIRECT(ChartsByTopic!S296&amp;"DisplayCounty1"))</f>
        <v>11</v>
      </c>
      <c r="D308" s="582">
        <f ca="1"/>
        <v>10</v>
      </c>
      <c r="E308" s="582">
        <f ca="1"/>
        <v>14</v>
      </c>
      <c r="F308" s="582">
        <f ca="1"/>
        <v>3</v>
      </c>
      <c r="G308" s="582">
        <f ca="1"/>
        <v>10</v>
      </c>
      <c r="H308" s="582">
        <f ca="1"/>
        <v>11</v>
      </c>
      <c r="I308" s="582">
        <f ca="1"/>
        <v>15</v>
      </c>
      <c r="J308" s="582">
        <f ca="1"/>
        <v>12</v>
      </c>
      <c r="K308" s="582">
        <f ca="1"/>
        <v>8</v>
      </c>
      <c r="L308" s="582">
        <f ca="1"/>
        <v>9</v>
      </c>
      <c r="M308" s="583">
        <f ca="1"/>
        <v>14</v>
      </c>
      <c r="N308" s="399"/>
      <c r="O308" s="395">
        <f ca="1">IF(OR(ISERROR(MATCH($P$297,$C$298:$M$298,0)),ISERROR(MATCH($P$298,$C$298:$M$298,0)),HLOOKUP($P$297,$C$298:$M308,$P308,FALSE)=0),"N.A.",HLOOKUP($P$298,$C$298:$M308,$P308,FALSE)/HLOOKUP($P$297,$C$298:$M308,$P308,FALSE)-1)</f>
        <v>0.27272727272727271</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Inyo</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11</v>
      </c>
      <c r="D322" s="393">
        <f ca="1">HLOOKUP($P$298,$C$298:$M$318,$P323,FALSE)</f>
        <v>14</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7</v>
      </c>
      <c r="D324" s="424">
        <f ca="1">HLOOKUP($P$298,$C$298:$M$318,$P325,FALSE)</f>
        <v>12</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0.63636363636363635</v>
      </c>
      <c r="D325" s="428">
        <f ca="1">D324/D$322</f>
        <v>0.8571428571428571</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2</v>
      </c>
      <c r="D326" s="431">
        <f ca="1">HLOOKUP($P$298,$C$298:$M$318,$P327,FALSE)</f>
        <v>2</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0.18181818181818182</v>
      </c>
      <c r="D327" s="428">
        <f ca="1">D326/D$322</f>
        <v>0.14285714285714285</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2</v>
      </c>
      <c r="D328" s="431">
        <f ca="1">HLOOKUP($P$298,$C$298:$M$318,$P329,FALSE)</f>
        <v>0</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0.18181818181818182</v>
      </c>
      <c r="D329" s="428">
        <f ca="1">D328/D$322</f>
        <v>0</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0</v>
      </c>
      <c r="D332" s="431">
        <f ca="1">HLOOKUP($P$298,$C$298:$M$318,$P333,FALSE)</f>
        <v>0</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0</v>
      </c>
      <c r="D333" s="434">
        <f ca="1">D332/D$322</f>
        <v>0</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0</v>
      </c>
      <c r="D334" s="424">
        <f ca="1">HLOOKUP($P$298,$C$298:$M$318,$P335,FALSE)</f>
        <v>0</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0</v>
      </c>
      <c r="D335" s="434">
        <f ca="1">D334/D$322</f>
        <v>0</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0</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0</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0</v>
      </c>
      <c r="D338" s="424">
        <f ca="1">HLOOKUP($P$298,$C$298:$M$318,$P339,FALSE)</f>
        <v>0</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0</v>
      </c>
      <c r="D339" s="434">
        <f ca="1">D338/D$322</f>
        <v>0</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Inyo</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20</v>
      </c>
      <c r="D351" s="333">
        <f ca="1"/>
        <v>21</v>
      </c>
      <c r="E351" s="333">
        <f ca="1"/>
        <v>22</v>
      </c>
      <c r="F351" s="333">
        <f ca="1"/>
        <v>22</v>
      </c>
      <c r="G351" s="333">
        <f ca="1"/>
        <v>21</v>
      </c>
      <c r="H351" s="333">
        <f ca="1"/>
        <v>25</v>
      </c>
      <c r="I351" s="333">
        <f ca="1"/>
        <v>22</v>
      </c>
      <c r="J351" s="333">
        <f ca="1"/>
        <v>20</v>
      </c>
      <c r="K351" s="333">
        <f ca="1"/>
        <v>18</v>
      </c>
      <c r="L351" s="333">
        <f ca="1"/>
        <v>17</v>
      </c>
      <c r="M351" s="333">
        <f ca="1"/>
        <v>16</v>
      </c>
      <c r="N351" s="331"/>
      <c r="O351" s="395">
        <f ca="1">IF(ISERROR(LOOKUP($P$349,$C$349:$M351)/LOOKUP($P$348,$C$349:$M351)),"N.A.",LOOKUP($P$349,$C$349:$M351)/LOOKUP($P$348,$C$349:$M351)-1)</f>
        <v>-0.36</v>
      </c>
      <c r="P351" s="383"/>
      <c r="R351" s="307"/>
    </row>
    <row r="352" spans="1:19" x14ac:dyDescent="0.5">
      <c r="A352" s="331"/>
      <c r="B352" s="397" t="s">
        <v>148</v>
      </c>
      <c r="C352" s="333">
        <f t="array" aca="1" ref="C352:M352" ca="1">IF(INDIRECT(ChartsByTopic!S344&amp;"DisplayCounty1")=".",0,INDIRECT(ChartsByTopic!S344&amp;"DisplayCounty1"))</f>
        <v>2073</v>
      </c>
      <c r="D352" s="333">
        <f ca="1"/>
        <v>2014</v>
      </c>
      <c r="E352" s="333">
        <f ca="1"/>
        <v>1983</v>
      </c>
      <c r="F352" s="333">
        <f ca="1"/>
        <v>1936</v>
      </c>
      <c r="G352" s="333">
        <f ca="1"/>
        <v>1938</v>
      </c>
      <c r="H352" s="333">
        <f ca="1"/>
        <v>1748</v>
      </c>
      <c r="I352" s="333">
        <f ca="1"/>
        <v>1749</v>
      </c>
      <c r="J352" s="333">
        <f ca="1"/>
        <v>1749</v>
      </c>
      <c r="K352" s="333">
        <f ca="1"/>
        <v>1737</v>
      </c>
      <c r="L352" s="333">
        <f ca="1"/>
        <v>1689</v>
      </c>
      <c r="M352" s="333">
        <f ca="1"/>
        <v>1656</v>
      </c>
      <c r="N352" s="331"/>
      <c r="O352" s="395">
        <f ca="1">IF(ISERROR(LOOKUP($P$349,$C$349:$M352)/LOOKUP($P$348,$C$349:$M352)),"N.A.",LOOKUP($P$349,$C$349:$M352)/LOOKUP($P$348,$C$349:$M352)-1)</f>
        <v>-5.2631578947368474E-2</v>
      </c>
      <c r="P352" s="383"/>
      <c r="R352" s="307"/>
    </row>
    <row r="353" spans="1:19" x14ac:dyDescent="0.5">
      <c r="A353" s="331"/>
      <c r="B353" s="397" t="s">
        <v>1380</v>
      </c>
      <c r="C353" s="333">
        <f t="array" aca="1" ref="C353:M353" ca="1">IF(INDIRECT(ChartsByTopic!S345&amp;"DisplayCounty1")=".",0,INDIRECT(ChartsByTopic!S345&amp;"DisplayCounty1"))</f>
        <v>1145</v>
      </c>
      <c r="D353" s="574">
        <f ca="1"/>
        <v>1189</v>
      </c>
      <c r="E353" s="574">
        <f ca="1"/>
        <v>1228</v>
      </c>
      <c r="F353" s="574">
        <f ca="1"/>
        <v>1269</v>
      </c>
      <c r="G353" s="574">
        <f ca="1"/>
        <v>1332</v>
      </c>
      <c r="H353" s="574">
        <f ca="1"/>
        <v>1404</v>
      </c>
      <c r="I353" s="574">
        <f ca="1"/>
        <v>1387</v>
      </c>
      <c r="J353" s="574">
        <f ca="1"/>
        <v>1403</v>
      </c>
      <c r="K353" s="574">
        <f ca="1"/>
        <v>1384</v>
      </c>
      <c r="L353" s="574">
        <f ca="1"/>
        <v>1365</v>
      </c>
      <c r="M353" s="574">
        <f ca="1"/>
        <v>1356</v>
      </c>
      <c r="N353" s="331"/>
      <c r="O353" s="395">
        <f ca="1">IF(ISERROR(LOOKUP($P$349,$C$349:$M353)/LOOKUP($P$348,$C$349:$M353)),"N.A.",LOOKUP($P$349,$C$349:$M353)/LOOKUP($P$348,$C$349:$M353)-1)</f>
        <v>-3.4188034188034178E-2</v>
      </c>
      <c r="P353" s="383"/>
      <c r="R353" s="307"/>
    </row>
    <row r="354" spans="1:19" x14ac:dyDescent="0.5">
      <c r="A354" s="331"/>
      <c r="B354" s="397" t="s">
        <v>149</v>
      </c>
      <c r="C354" s="333">
        <f t="array" aca="1" ref="C354:M354" ca="1">IF(INDIRECT(ChartsByTopic!S346&amp;"DisplayCounty1")=".",0,INDIRECT(ChartsByTopic!S346&amp;"DisplayCounty1"))</f>
        <v>45</v>
      </c>
      <c r="D354" s="574">
        <f ca="1"/>
        <v>44</v>
      </c>
      <c r="E354" s="574">
        <f ca="1"/>
        <v>43</v>
      </c>
      <c r="F354" s="574">
        <f ca="1"/>
        <v>42</v>
      </c>
      <c r="G354" s="574">
        <f ca="1"/>
        <v>43</v>
      </c>
      <c r="H354" s="574">
        <f ca="1"/>
        <v>50</v>
      </c>
      <c r="I354" s="574">
        <f ca="1"/>
        <v>51</v>
      </c>
      <c r="J354" s="574">
        <f ca="1"/>
        <v>52</v>
      </c>
      <c r="K354" s="574">
        <f ca="1"/>
        <v>51</v>
      </c>
      <c r="L354" s="574">
        <f ca="1"/>
        <v>48</v>
      </c>
      <c r="M354" s="574">
        <f ca="1"/>
        <v>49</v>
      </c>
      <c r="N354" s="331"/>
      <c r="O354" s="395">
        <f ca="1">IF(ISERROR(LOOKUP($P$349,$C$349:$M354)/LOOKUP($P$348,$C$349:$M354)),"N.A.",LOOKUP($P$349,$C$349:$M354)/LOOKUP($P$348,$C$349:$M354)-1)</f>
        <v>-2.0000000000000018E-2</v>
      </c>
      <c r="P354" s="383"/>
      <c r="R354" s="307"/>
    </row>
    <row r="355" spans="1:19" x14ac:dyDescent="0.5">
      <c r="A355" s="331"/>
      <c r="B355" s="332" t="s">
        <v>150</v>
      </c>
      <c r="C355" s="333">
        <f t="array" aca="1" ref="C355:M355" ca="1">IF(INDIRECT(ChartsByTopic!S347&amp;"DisplayCounty1")=".",0,INDIRECT(ChartsByTopic!S347&amp;"DisplayCounty1"))</f>
        <v>507</v>
      </c>
      <c r="D355" s="574">
        <f ca="1"/>
        <v>503</v>
      </c>
      <c r="E355" s="574">
        <f ca="1"/>
        <v>512</v>
      </c>
      <c r="F355" s="574">
        <f ca="1"/>
        <v>514</v>
      </c>
      <c r="G355" s="574">
        <f ca="1"/>
        <v>532</v>
      </c>
      <c r="H355" s="574">
        <f ca="1"/>
        <v>541</v>
      </c>
      <c r="I355" s="574">
        <f ca="1"/>
        <v>530</v>
      </c>
      <c r="J355" s="574">
        <f ca="1"/>
        <v>528</v>
      </c>
      <c r="K355" s="574">
        <f ca="1"/>
        <v>527</v>
      </c>
      <c r="L355" s="574">
        <f ca="1"/>
        <v>501</v>
      </c>
      <c r="M355" s="574">
        <f ca="1"/>
        <v>485</v>
      </c>
      <c r="N355" s="331"/>
      <c r="O355" s="395">
        <f ca="1">IF(ISERROR(LOOKUP($P$349,$C$349:$M355)/LOOKUP($P$348,$C$349:$M355)),"N.A.",LOOKUP($P$349,$C$349:$M355)/LOOKUP($P$348,$C$349:$M355)-1)</f>
        <v>-0.10351201478743066</v>
      </c>
      <c r="P355" s="383"/>
      <c r="R355" s="307"/>
    </row>
    <row r="356" spans="1:19" x14ac:dyDescent="0.5">
      <c r="A356" s="404"/>
      <c r="B356" s="332" t="s">
        <v>162</v>
      </c>
      <c r="C356" s="584">
        <f ca="1">SUM(C351:C355)</f>
        <v>3790</v>
      </c>
      <c r="D356" s="584">
        <f t="shared" ref="D356:M356" ca="1" si="57">SUM(D351:D355)</f>
        <v>3771</v>
      </c>
      <c r="E356" s="584">
        <f t="shared" ca="1" si="57"/>
        <v>3788</v>
      </c>
      <c r="F356" s="584">
        <f t="shared" ca="1" si="57"/>
        <v>3783</v>
      </c>
      <c r="G356" s="584">
        <f t="shared" ca="1" si="57"/>
        <v>3866</v>
      </c>
      <c r="H356" s="584">
        <f t="shared" ca="1" si="57"/>
        <v>3768</v>
      </c>
      <c r="I356" s="584">
        <f t="shared" ca="1" si="57"/>
        <v>3739</v>
      </c>
      <c r="J356" s="584">
        <f t="shared" ca="1" si="57"/>
        <v>3752</v>
      </c>
      <c r="K356" s="584">
        <f t="shared" ca="1" si="57"/>
        <v>3717</v>
      </c>
      <c r="L356" s="584">
        <f t="shared" ca="1" si="57"/>
        <v>3620</v>
      </c>
      <c r="M356" s="584">
        <f t="shared" ca="1" si="57"/>
        <v>3562</v>
      </c>
      <c r="N356" s="404"/>
      <c r="O356" s="395">
        <f ca="1">IF(ISERROR(LOOKUP($P$349,$C$349:$M356)/LOOKUP($P$348,$C$349:$M356)),"N.A.",LOOKUP($P$349,$C$349:$M356)/LOOKUP($P$348,$C$349:$M356)-1)</f>
        <v>-5.4670912951167772E-2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Inyo</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0</v>
      </c>
      <c r="D374" s="333">
        <f ca="1"/>
        <v>0</v>
      </c>
      <c r="E374" s="333">
        <f ca="1"/>
        <v>0</v>
      </c>
      <c r="F374" s="333">
        <f ca="1"/>
        <v>0</v>
      </c>
      <c r="G374" s="333">
        <f ca="1"/>
        <v>0</v>
      </c>
      <c r="H374" s="333">
        <f ca="1"/>
        <v>0</v>
      </c>
      <c r="I374" s="333">
        <f ca="1"/>
        <v>0</v>
      </c>
      <c r="J374" s="333">
        <f ca="1"/>
        <v>0</v>
      </c>
      <c r="K374" s="333">
        <f ca="1"/>
        <v>0</v>
      </c>
      <c r="L374" s="333">
        <f ca="1"/>
        <v>0</v>
      </c>
      <c r="M374" s="333">
        <f ca="1"/>
        <v>0</v>
      </c>
      <c r="N374" s="331"/>
      <c r="O374" s="395" t="str">
        <f ca="1">IF(ISERROR(LOOKUP($P$372,$C$372:$M374)/LOOKUP($P$371,$C$372:$M374)),"N.A.",LOOKUP($P$372,$C$372:$M374)/LOOKUP($P$371,$C$372:$M374)-1)</f>
        <v>N.A.</v>
      </c>
      <c r="P374" s="383"/>
      <c r="R374" s="307"/>
    </row>
    <row r="375" spans="1:19" x14ac:dyDescent="0.5">
      <c r="A375" s="331"/>
      <c r="B375" s="397" t="s">
        <v>148</v>
      </c>
      <c r="C375" s="333">
        <f t="array" aca="1" ref="C375:M375" ca="1">IF(INDIRECT(ChartsByTopic!S367&amp;"DisplayCounty1")=".",0,INDIRECT(ChartsByTopic!S367&amp;"DisplayCounty1"))</f>
        <v>3</v>
      </c>
      <c r="D375" s="333">
        <f ca="1"/>
        <v>4</v>
      </c>
      <c r="E375" s="333">
        <f ca="1"/>
        <v>2</v>
      </c>
      <c r="F375" s="333">
        <f ca="1"/>
        <v>1</v>
      </c>
      <c r="G375" s="333">
        <f ca="1"/>
        <v>1</v>
      </c>
      <c r="H375" s="333">
        <f ca="1"/>
        <v>7</v>
      </c>
      <c r="I375" s="333">
        <f ca="1"/>
        <v>4</v>
      </c>
      <c r="J375" s="333">
        <f ca="1"/>
        <v>2</v>
      </c>
      <c r="K375" s="333">
        <f ca="1"/>
        <v>2</v>
      </c>
      <c r="L375" s="333">
        <f ca="1"/>
        <v>3</v>
      </c>
      <c r="M375" s="333">
        <f ca="1"/>
        <v>10</v>
      </c>
      <c r="N375" s="331"/>
      <c r="O375" s="395">
        <f ca="1">IF(ISERROR(LOOKUP($P$372,$C$372:$M375)/LOOKUP($P$371,$C$372:$M375)),"N.A.",LOOKUP($P$372,$C$372:$M375)/LOOKUP($P$371,$C$372:$M375)-1)</f>
        <v>0.4285714285714286</v>
      </c>
      <c r="P375" s="383"/>
      <c r="R375" s="307"/>
    </row>
    <row r="376" spans="1:19" x14ac:dyDescent="0.5">
      <c r="A376" s="331"/>
      <c r="B376" s="397" t="s">
        <v>1380</v>
      </c>
      <c r="C376" s="333">
        <f t="array" aca="1" ref="C376:M376" ca="1">IF(INDIRECT(ChartsByTopic!S368&amp;"DisplayCounty1")=".",0,INDIRECT(ChartsByTopic!S368&amp;"DisplayCounty1"))</f>
        <v>1</v>
      </c>
      <c r="D376" s="333">
        <f ca="1"/>
        <v>4</v>
      </c>
      <c r="E376" s="333">
        <f ca="1"/>
        <v>3</v>
      </c>
      <c r="F376" s="333">
        <f ca="1"/>
        <v>5</v>
      </c>
      <c r="G376" s="333">
        <f ca="1"/>
        <v>7</v>
      </c>
      <c r="H376" s="333">
        <f ca="1"/>
        <v>9</v>
      </c>
      <c r="I376" s="333">
        <f ca="1"/>
        <v>5</v>
      </c>
      <c r="J376" s="333">
        <f ca="1"/>
        <v>7</v>
      </c>
      <c r="K376" s="333">
        <f ca="1"/>
        <v>5</v>
      </c>
      <c r="L376" s="333">
        <f ca="1"/>
        <v>7</v>
      </c>
      <c r="M376" s="333">
        <f ca="1"/>
        <v>4</v>
      </c>
      <c r="N376" s="331"/>
      <c r="O376" s="395">
        <f ca="1">IF(ISERROR(LOOKUP($P$372,$C$372:$M376)/LOOKUP($P$371,$C$372:$M376)),"N.A.",LOOKUP($P$372,$C$372:$M376)/LOOKUP($P$371,$C$372:$M376)-1)</f>
        <v>-0.55555555555555558</v>
      </c>
      <c r="P376" s="383"/>
      <c r="R376" s="307"/>
    </row>
    <row r="377" spans="1:19" x14ac:dyDescent="0.5">
      <c r="A377" s="331"/>
      <c r="B377" s="397" t="s">
        <v>149</v>
      </c>
      <c r="C377" s="333">
        <f t="array" aca="1" ref="C377:M377" ca="1">IF(INDIRECT(ChartsByTopic!S369&amp;"DisplayCounty1")=".",0,INDIRECT(ChartsByTopic!S369&amp;"DisplayCounty1"))</f>
        <v>0</v>
      </c>
      <c r="D377" s="333">
        <f ca="1"/>
        <v>0</v>
      </c>
      <c r="E377" s="333">
        <f ca="1"/>
        <v>0</v>
      </c>
      <c r="F377" s="333">
        <f ca="1"/>
        <v>0</v>
      </c>
      <c r="G377" s="333">
        <f ca="1"/>
        <v>0</v>
      </c>
      <c r="H377" s="333">
        <f ca="1"/>
        <v>0</v>
      </c>
      <c r="I377" s="333">
        <f ca="1"/>
        <v>0</v>
      </c>
      <c r="J377" s="333">
        <f ca="1"/>
        <v>0</v>
      </c>
      <c r="K377" s="333">
        <f ca="1"/>
        <v>0</v>
      </c>
      <c r="L377" s="333">
        <f ca="1"/>
        <v>0</v>
      </c>
      <c r="M377" s="333">
        <f ca="1"/>
        <v>0</v>
      </c>
      <c r="N377" s="331"/>
      <c r="O377" s="395" t="str">
        <f ca="1">IF(ISERROR(LOOKUP($P$372,$C$372:$M377)/LOOKUP($P$371,$C$372:$M377)),"N.A.",LOOKUP($P$372,$C$372:$M377)/LOOKUP($P$371,$C$372:$M377)-1)</f>
        <v>N.A.</v>
      </c>
      <c r="P377" s="383"/>
      <c r="R377" s="307"/>
    </row>
    <row r="378" spans="1:19" x14ac:dyDescent="0.5">
      <c r="A378" s="331"/>
      <c r="B378" s="332" t="s">
        <v>150</v>
      </c>
      <c r="C378" s="333">
        <f t="array" aca="1" ref="C378:M378" ca="1">IF(INDIRECT(ChartsByTopic!S370&amp;"DisplayCounty1")=".",0,INDIRECT(ChartsByTopic!S370&amp;"DisplayCounty1"))</f>
        <v>5</v>
      </c>
      <c r="D378" s="333">
        <f ca="1"/>
        <v>6</v>
      </c>
      <c r="E378" s="333">
        <f ca="1"/>
        <v>11</v>
      </c>
      <c r="F378" s="333">
        <f ca="1"/>
        <v>5</v>
      </c>
      <c r="G378" s="333">
        <f ca="1"/>
        <v>1</v>
      </c>
      <c r="H378" s="333">
        <f ca="1"/>
        <v>1</v>
      </c>
      <c r="I378" s="333">
        <f ca="1"/>
        <v>6</v>
      </c>
      <c r="J378" s="333">
        <f ca="1"/>
        <v>9</v>
      </c>
      <c r="K378" s="333">
        <f ca="1"/>
        <v>4</v>
      </c>
      <c r="L378" s="333">
        <f ca="1"/>
        <v>2</v>
      </c>
      <c r="M378" s="333">
        <f ca="1"/>
        <v>2</v>
      </c>
      <c r="N378" s="331"/>
      <c r="O378" s="395">
        <f ca="1">IF(ISERROR(LOOKUP($P$372,$C$372:$M378)/LOOKUP($P$371,$C$372:$M378)),"N.A.",LOOKUP($P$372,$C$372:$M378)/LOOKUP($P$371,$C$372:$M378)-1)</f>
        <v>1</v>
      </c>
      <c r="P378" s="383"/>
      <c r="R378" s="307"/>
    </row>
    <row r="379" spans="1:19" x14ac:dyDescent="0.5">
      <c r="A379" s="404"/>
      <c r="B379" s="332" t="s">
        <v>162</v>
      </c>
      <c r="C379" s="333">
        <f ca="1">SUM(C374:C378)</f>
        <v>9</v>
      </c>
      <c r="D379" s="333">
        <f t="shared" ref="D379:M379" ca="1" si="61">SUM(D374:D378)</f>
        <v>14</v>
      </c>
      <c r="E379" s="333">
        <f t="shared" ca="1" si="61"/>
        <v>16</v>
      </c>
      <c r="F379" s="333">
        <f t="shared" ca="1" si="61"/>
        <v>11</v>
      </c>
      <c r="G379" s="333">
        <f t="shared" ca="1" si="61"/>
        <v>9</v>
      </c>
      <c r="H379" s="333">
        <f t="shared" ca="1" si="61"/>
        <v>17</v>
      </c>
      <c r="I379" s="333">
        <f t="shared" ca="1" si="61"/>
        <v>15</v>
      </c>
      <c r="J379" s="333">
        <f t="shared" ca="1" si="61"/>
        <v>18</v>
      </c>
      <c r="K379" s="333">
        <f t="shared" ca="1" si="61"/>
        <v>11</v>
      </c>
      <c r="L379" s="333">
        <f t="shared" ca="1" si="61"/>
        <v>12</v>
      </c>
      <c r="M379" s="333">
        <f t="shared" ca="1" si="61"/>
        <v>16</v>
      </c>
      <c r="N379" s="404"/>
      <c r="O379" s="395">
        <f ca="1">IF(ISERROR(LOOKUP($P$372,$C$372:$M379)/LOOKUP($P$371,$C$372:$M379)),"N.A.",LOOKUP($P$372,$C$372:$M379)/LOOKUP($P$371,$C$372:$M379)-1)</f>
        <v>-5.8823529411764719E-2</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Inyo</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0</v>
      </c>
      <c r="D401" s="587">
        <f ca="1"/>
        <v>0</v>
      </c>
      <c r="E401" s="587">
        <f ca="1"/>
        <v>0</v>
      </c>
      <c r="F401" s="587">
        <f ca="1"/>
        <v>0</v>
      </c>
      <c r="G401" s="587">
        <f ca="1"/>
        <v>0</v>
      </c>
      <c r="H401" s="587">
        <f ca="1"/>
        <v>0</v>
      </c>
      <c r="I401" s="587">
        <f ca="1"/>
        <v>0</v>
      </c>
      <c r="J401" s="587">
        <f ca="1"/>
        <v>0</v>
      </c>
      <c r="K401" s="587">
        <f ca="1"/>
        <v>0</v>
      </c>
      <c r="L401" s="587">
        <f ca="1"/>
        <v>0</v>
      </c>
      <c r="M401" s="587">
        <f ca="1"/>
        <v>0</v>
      </c>
      <c r="N401" s="331"/>
      <c r="O401" s="395" t="str">
        <f ca="1">IF(ISERROR(LOOKUP($P$399,$C$399:$M401)/LOOKUP($P$398,$C$399:$M401)),"N.A.",LOOKUP($P$399,$C$399:$M401)/LOOKUP($P$398,$C$399:$M401)-1)</f>
        <v>N.A.</v>
      </c>
      <c r="P401" s="383"/>
      <c r="R401" s="307"/>
    </row>
    <row r="402" spans="1:18" x14ac:dyDescent="0.5">
      <c r="A402" s="331"/>
      <c r="B402" s="397" t="s">
        <v>148</v>
      </c>
      <c r="C402" s="587">
        <f t="array" aca="1" ref="C402:M402" ca="1">IF(INDIRECT(ChartsByTopic!S394&amp;"DisplayCounty1")=".",NA(),INDIRECT(ChartsByTopic!S394&amp;"DisplayCounty1"))</f>
        <v>1.4</v>
      </c>
      <c r="D402" s="587">
        <f ca="1"/>
        <v>2</v>
      </c>
      <c r="E402" s="587">
        <f ca="1"/>
        <v>1</v>
      </c>
      <c r="F402" s="587">
        <f ca="1"/>
        <v>0.5</v>
      </c>
      <c r="G402" s="587">
        <f ca="1"/>
        <v>0.5</v>
      </c>
      <c r="H402" s="587">
        <f ca="1"/>
        <v>4</v>
      </c>
      <c r="I402" s="587">
        <f ca="1"/>
        <v>2.2999999999999998</v>
      </c>
      <c r="J402" s="587">
        <f ca="1"/>
        <v>1.1000000000000001</v>
      </c>
      <c r="K402" s="587">
        <f ca="1"/>
        <v>1.2</v>
      </c>
      <c r="L402" s="587">
        <f ca="1"/>
        <v>1.8</v>
      </c>
      <c r="M402" s="587">
        <f ca="1"/>
        <v>6</v>
      </c>
      <c r="N402" s="331"/>
      <c r="O402" s="395">
        <f ca="1">IF(ISERROR(LOOKUP($P$399,$C$399:$M402)/LOOKUP($P$398,$C$399:$M402)),"N.A.",LOOKUP($P$399,$C$399:$M402)/LOOKUP($P$398,$C$399:$M402)-1)</f>
        <v>0.5</v>
      </c>
      <c r="P402" s="383"/>
      <c r="R402" s="307"/>
    </row>
    <row r="403" spans="1:18" x14ac:dyDescent="0.5">
      <c r="A403" s="331"/>
      <c r="B403" s="397" t="s">
        <v>1380</v>
      </c>
      <c r="C403" s="587">
        <f t="array" aca="1" ref="C403:M403" ca="1">IF(INDIRECT(ChartsByTopic!S395&amp;"DisplayCounty1")=".",NA(),INDIRECT(ChartsByTopic!S395&amp;"DisplayCounty1"))</f>
        <v>0.9</v>
      </c>
      <c r="D403" s="587">
        <f ca="1"/>
        <v>3.4</v>
      </c>
      <c r="E403" s="587">
        <f ca="1"/>
        <v>2.4</v>
      </c>
      <c r="F403" s="587">
        <f ca="1"/>
        <v>3.9</v>
      </c>
      <c r="G403" s="587">
        <f ca="1"/>
        <v>5.3</v>
      </c>
      <c r="H403" s="587">
        <f ca="1"/>
        <v>6.4</v>
      </c>
      <c r="I403" s="587">
        <f ca="1"/>
        <v>3.6</v>
      </c>
      <c r="J403" s="587">
        <f ca="1"/>
        <v>5</v>
      </c>
      <c r="K403" s="587">
        <f ca="1"/>
        <v>3.6</v>
      </c>
      <c r="L403" s="587">
        <f ca="1"/>
        <v>5.0999999999999996</v>
      </c>
      <c r="M403" s="587">
        <f ca="1"/>
        <v>2.9</v>
      </c>
      <c r="N403" s="331"/>
      <c r="O403" s="395">
        <f ca="1">IF(ISERROR(LOOKUP($P$399,$C$399:$M403)/LOOKUP($P$398,$C$399:$M403)),"N.A.",LOOKUP($P$399,$C$399:$M403)/LOOKUP($P$398,$C$399:$M403)-1)</f>
        <v>-0.546875</v>
      </c>
      <c r="P403" s="383"/>
      <c r="R403" s="307"/>
    </row>
    <row r="404" spans="1:18" x14ac:dyDescent="0.5">
      <c r="A404" s="331"/>
      <c r="B404" s="397" t="s">
        <v>149</v>
      </c>
      <c r="C404" s="587">
        <f t="array" aca="1" ref="C404:M404" ca="1">IF(INDIRECT(ChartsByTopic!S396&amp;"DisplayCounty1")=".",NA(),INDIRECT(ChartsByTopic!S396&amp;"DisplayCounty1"))</f>
        <v>0</v>
      </c>
      <c r="D404" s="587">
        <f ca="1"/>
        <v>0</v>
      </c>
      <c r="E404" s="587">
        <f ca="1"/>
        <v>0</v>
      </c>
      <c r="F404" s="587">
        <f ca="1"/>
        <v>0</v>
      </c>
      <c r="G404" s="587">
        <f ca="1"/>
        <v>0</v>
      </c>
      <c r="H404" s="587">
        <f ca="1"/>
        <v>0</v>
      </c>
      <c r="I404" s="587">
        <f ca="1"/>
        <v>0</v>
      </c>
      <c r="J404" s="587">
        <f ca="1"/>
        <v>0</v>
      </c>
      <c r="K404" s="587">
        <f ca="1"/>
        <v>0</v>
      </c>
      <c r="L404" s="587">
        <f ca="1"/>
        <v>0</v>
      </c>
      <c r="M404" s="587">
        <f ca="1"/>
        <v>0</v>
      </c>
      <c r="N404" s="331"/>
      <c r="O404" s="395" t="str">
        <f ca="1">IF(ISERROR(LOOKUP($P$399,$C$399:$M404)/LOOKUP($P$398,$C$399:$M404)),"N.A.",LOOKUP($P$399,$C$399:$M404)/LOOKUP($P$398,$C$399:$M404)-1)</f>
        <v>N.A.</v>
      </c>
      <c r="P404" s="383"/>
      <c r="R404" s="307"/>
    </row>
    <row r="405" spans="1:18" x14ac:dyDescent="0.5">
      <c r="A405" s="331"/>
      <c r="B405" s="332" t="s">
        <v>150</v>
      </c>
      <c r="C405" s="587">
        <f t="array" aca="1" ref="C405:M405" ca="1">IF(INDIRECT(ChartsByTopic!S397&amp;"DisplayCounty1")=".",NA(),INDIRECT(ChartsByTopic!S397&amp;"DisplayCounty1"))</f>
        <v>9.9</v>
      </c>
      <c r="D405" s="587">
        <f ca="1"/>
        <v>11.9</v>
      </c>
      <c r="E405" s="587">
        <f ca="1"/>
        <v>21.5</v>
      </c>
      <c r="F405" s="587">
        <f ca="1"/>
        <v>9.6999999999999993</v>
      </c>
      <c r="G405" s="587">
        <f ca="1"/>
        <v>1.9</v>
      </c>
      <c r="H405" s="587">
        <f ca="1"/>
        <v>1.8</v>
      </c>
      <c r="I405" s="587">
        <f ca="1"/>
        <v>11.3</v>
      </c>
      <c r="J405" s="587">
        <f ca="1"/>
        <v>17</v>
      </c>
      <c r="K405" s="587">
        <f ca="1"/>
        <v>7.6</v>
      </c>
      <c r="L405" s="587">
        <f ca="1"/>
        <v>4</v>
      </c>
      <c r="M405" s="587">
        <f ca="1"/>
        <v>4.0999999999999996</v>
      </c>
      <c r="N405" s="331"/>
      <c r="O405" s="395">
        <f ca="1">IF(ISERROR(LOOKUP($P$399,$C$399:$M405)/LOOKUP($P$398,$C$399:$M405)),"N.A.",LOOKUP($P$399,$C$399:$M405)/LOOKUP($P$398,$C$399:$M405)-1)</f>
        <v>1.2777777777777777</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0</v>
      </c>
      <c r="I413" s="448" t="e">
        <f t="shared" ca="1" si="65"/>
        <v>#N/A</v>
      </c>
      <c r="J413" s="448" t="e">
        <f t="shared" ca="1" si="65"/>
        <v>#N/A</v>
      </c>
      <c r="K413" s="448" t="e">
        <f t="shared" ca="1" si="65"/>
        <v>#N/A</v>
      </c>
      <c r="L413" s="448" t="e">
        <f t="shared" ca="1" si="65"/>
        <v>#N/A</v>
      </c>
      <c r="M413" s="448">
        <f t="shared" ca="1" si="65"/>
        <v>0</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4</v>
      </c>
      <c r="I414" s="448" t="e">
        <f t="shared" ca="1" si="66"/>
        <v>#N/A</v>
      </c>
      <c r="J414" s="448" t="e">
        <f t="shared" ca="1" si="66"/>
        <v>#N/A</v>
      </c>
      <c r="K414" s="448" t="e">
        <f t="shared" ca="1" si="66"/>
        <v>#N/A</v>
      </c>
      <c r="L414" s="448" t="e">
        <f t="shared" ca="1" si="66"/>
        <v>#N/A</v>
      </c>
      <c r="M414" s="448">
        <f t="shared" ca="1" si="66"/>
        <v>6</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6.4</v>
      </c>
      <c r="I415" s="448" t="e">
        <f t="shared" ca="1" si="67"/>
        <v>#N/A</v>
      </c>
      <c r="J415" s="448" t="e">
        <f t="shared" ca="1" si="67"/>
        <v>#N/A</v>
      </c>
      <c r="K415" s="448" t="e">
        <f t="shared" ca="1" si="67"/>
        <v>#N/A</v>
      </c>
      <c r="L415" s="448" t="e">
        <f t="shared" ca="1" si="67"/>
        <v>#N/A</v>
      </c>
      <c r="M415" s="448">
        <f t="shared" ca="1" si="67"/>
        <v>2.9</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v>
      </c>
      <c r="I416" s="448" t="e">
        <f t="shared" ca="1" si="68"/>
        <v>#N/A</v>
      </c>
      <c r="J416" s="448" t="e">
        <f t="shared" ca="1" si="68"/>
        <v>#N/A</v>
      </c>
      <c r="K416" s="448" t="e">
        <f t="shared" ca="1" si="68"/>
        <v>#N/A</v>
      </c>
      <c r="L416" s="448" t="e">
        <f t="shared" ca="1" si="68"/>
        <v>#N/A</v>
      </c>
      <c r="M416" s="448">
        <f t="shared" ca="1" si="68"/>
        <v>0</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1.8</v>
      </c>
      <c r="I417" s="448" t="e">
        <f t="shared" ca="1" si="69"/>
        <v>#N/A</v>
      </c>
      <c r="J417" s="448" t="e">
        <f t="shared" ca="1" si="69"/>
        <v>#N/A</v>
      </c>
      <c r="K417" s="448" t="e">
        <f t="shared" ca="1" si="69"/>
        <v>#N/A</v>
      </c>
      <c r="L417" s="448" t="e">
        <f t="shared" ca="1" si="69"/>
        <v>#N/A</v>
      </c>
      <c r="M417" s="448">
        <f t="shared" ca="1" si="69"/>
        <v>4.0999999999999996</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Inyo: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Inyo</v>
      </c>
      <c r="C453" s="453">
        <f t="array" aca="1" ref="C453:M453" ca="1">IF(INDIRECT(ChartsByTopic!S448&amp;"DisplayCounty1")=".",NA(),INDIRECT(ChartsByTopic!S448&amp;"DisplayCounty1"))</f>
        <v>100</v>
      </c>
      <c r="D453" s="453">
        <f ca="1"/>
        <v>50</v>
      </c>
      <c r="E453" s="453">
        <f ca="1"/>
        <v>40</v>
      </c>
      <c r="F453" s="453" t="e">
        <f ca="1"/>
        <v>#N/A</v>
      </c>
      <c r="G453" s="453">
        <f ca="1"/>
        <v>33.299999999999997</v>
      </c>
      <c r="H453" s="453" t="e">
        <f ca="1"/>
        <v>#N/A</v>
      </c>
      <c r="I453" s="453">
        <f ca="1"/>
        <v>16.7</v>
      </c>
      <c r="J453" s="453">
        <f ca="1"/>
        <v>42.9</v>
      </c>
      <c r="K453" s="453">
        <f ca="1"/>
        <v>44.4</v>
      </c>
      <c r="L453" s="453">
        <f ca="1"/>
        <v>50</v>
      </c>
      <c r="M453" s="453">
        <f ca="1"/>
        <v>33.299999999999997</v>
      </c>
      <c r="O453" s="335">
        <f ca="1">IF(ISERROR(HLOOKUP($P$451,$C$451:$M453,3,FALSE)/HLOOKUP($P$450,$C$451:$M453,3,FALSE)),"N.A.",LOOKUP($P$451,$C$451:$M453)/LOOKUP($P$450,$C$451:$M453)-1)</f>
        <v>0.50150150150150163</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33.299999999999997</v>
      </c>
      <c r="H456" s="455" t="e">
        <f t="shared" ca="1" si="77"/>
        <v>#N/A</v>
      </c>
      <c r="I456" s="455" t="e">
        <f t="shared" ca="1" si="77"/>
        <v>#N/A</v>
      </c>
      <c r="J456" s="455" t="e">
        <f t="shared" ca="1" si="77"/>
        <v>#N/A</v>
      </c>
      <c r="K456" s="455" t="e">
        <f t="shared" ca="1" si="77"/>
        <v>#N/A</v>
      </c>
      <c r="L456" s="455">
        <f t="shared" ca="1" si="77"/>
        <v>50</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Inyo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Inyo</v>
      </c>
      <c r="C494" s="453">
        <f t="array" aca="1" ref="C494:M494" ca="1">IF(INDIRECT(ChartsByTopic!S489&amp;"DisplayCounty1")=".",NA(),INDIRECT(ChartsByTopic!S489&amp;"DisplayCounty1"))</f>
        <v>33.299999999999997</v>
      </c>
      <c r="D494" s="453">
        <f ca="1"/>
        <v>11.3</v>
      </c>
      <c r="E494" s="453">
        <f ca="1"/>
        <v>7.8</v>
      </c>
      <c r="F494" s="453">
        <f ca="1"/>
        <v>17.600000000000001</v>
      </c>
      <c r="G494" s="453">
        <f ca="1"/>
        <v>12.5</v>
      </c>
      <c r="H494" s="453">
        <f ca="1"/>
        <v>6.8</v>
      </c>
      <c r="I494" s="453">
        <f ca="1"/>
        <v>11.5</v>
      </c>
      <c r="J494" s="453">
        <f ca="1"/>
        <v>12.8</v>
      </c>
      <c r="K494" s="453">
        <f ca="1"/>
        <v>5.5</v>
      </c>
      <c r="L494" s="453">
        <f ca="1"/>
        <v>3.2</v>
      </c>
      <c r="M494" s="453">
        <f ca="1"/>
        <v>7.3</v>
      </c>
      <c r="N494" s="308"/>
      <c r="O494" s="335">
        <f ca="1">IF(ISERROR(HLOOKUP($P$492,$C$492:$M494,3,FALSE)/HLOOKUP($P$491,$C$492:$M494,3,FALSE)),"N.A.",HLOOKUP($P$492,$C$492:$M494,3,FALSE)/HLOOKUP($P$491,$C$492:$M494,3,FALSE)-1)</f>
        <v>7.3529411764705843E-2</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6.8</v>
      </c>
      <c r="I497" s="455" t="e">
        <f t="shared" ca="1" si="81"/>
        <v>#N/A</v>
      </c>
      <c r="J497" s="455" t="e">
        <f t="shared" ca="1" si="81"/>
        <v>#N/A</v>
      </c>
      <c r="K497" s="455" t="e">
        <f t="shared" ca="1" si="81"/>
        <v>#N/A</v>
      </c>
      <c r="L497" s="455" t="e">
        <f t="shared" ca="1" si="81"/>
        <v>#N/A</v>
      </c>
      <c r="M497" s="455">
        <f t="shared" ca="1" si="81"/>
        <v>7.3</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Inyo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Inyo</v>
      </c>
      <c r="C534" s="453" t="e">
        <f t="array" aca="1" ref="C534:M534" ca="1">IF(INDIRECT(ChartsByTopic!S529&amp;"DisplayCounty1")=".",NA(),INDIRECT(ChartsByTopic!S529&amp;"DisplayCounty1"))</f>
        <v>#N/A</v>
      </c>
      <c r="D534" s="453">
        <f ca="1"/>
        <v>20</v>
      </c>
      <c r="E534" s="453">
        <f ca="1"/>
        <v>25</v>
      </c>
      <c r="F534" s="453" t="e">
        <f ca="1"/>
        <v>#N/A</v>
      </c>
      <c r="G534" s="453" t="e">
        <f ca="1"/>
        <v>#N/A</v>
      </c>
      <c r="H534" s="453" t="e">
        <f ca="1"/>
        <v>#N/A</v>
      </c>
      <c r="I534" s="453" t="e">
        <f ca="1"/>
        <v>#N/A</v>
      </c>
      <c r="J534" s="453" t="e">
        <f ca="1"/>
        <v>#N/A</v>
      </c>
      <c r="K534" s="453">
        <f ca="1"/>
        <v>50</v>
      </c>
      <c r="L534" s="453" t="e">
        <f ca="1"/>
        <v>#N/A</v>
      </c>
      <c r="M534" s="453" t="e">
        <f ca="1"/>
        <v>#N/A</v>
      </c>
      <c r="N534" s="308"/>
      <c r="O534" s="335" t="str">
        <f ca="1">IF(ISERROR(HLOOKUP($P$532,$C$532:$M5039,3,FALSE)/HLOOKUP($P$531,$C$532:$M534,3,FALSE)),"N.A.",LOOKUP($P$532,$C$532:$M534)/LOOKUP($P$531,$C$532:$M534)-1)</f>
        <v>N.A.</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t="e">
        <f t="shared" ca="1" si="85"/>
        <v>#N/A</v>
      </c>
      <c r="I537" s="455" t="e">
        <f t="shared" ca="1" si="85"/>
        <v>#N/A</v>
      </c>
      <c r="J537" s="455" t="e">
        <f t="shared" ca="1" si="85"/>
        <v>#N/A</v>
      </c>
      <c r="K537" s="455" t="e">
        <f t="shared" ca="1" si="85"/>
        <v>#N/A</v>
      </c>
      <c r="L537" s="455" t="e">
        <f ca="1">IF(OR(L$532=$P$531,L$532=$P$532),L534,NA())</f>
        <v>#N/A</v>
      </c>
      <c r="M537" s="455" t="e">
        <f ca="1">IF(OR(M$532=$P$531,M$532=$P$532),M534,NA())</f>
        <v>#N/A</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Inyo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Inyo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Inyo</v>
      </c>
      <c r="C574" s="453" t="e">
        <f t="array" aca="1" ref="C574:M574" ca="1">IF(INDIRECT(ChartsByTopic!S569&amp;"DisplayCounty1")=".",NA(),INDIRECT(ChartsByTopic!S569&amp;"DisplayCounty1"))</f>
        <v>#N/A</v>
      </c>
      <c r="D574" s="453" t="e">
        <f ca="1"/>
        <v>#N/A</v>
      </c>
      <c r="E574" s="453" t="e">
        <f ca="1"/>
        <v>#N/A</v>
      </c>
      <c r="F574" s="453" t="e">
        <f ca="1"/>
        <v>#N/A</v>
      </c>
      <c r="G574" s="453" t="e">
        <f ca="1"/>
        <v>#N/A</v>
      </c>
      <c r="H574" s="453" t="e">
        <f ca="1"/>
        <v>#N/A</v>
      </c>
      <c r="I574" s="453" t="e">
        <f ca="1"/>
        <v>#N/A</v>
      </c>
      <c r="J574" s="453" t="e">
        <f ca="1"/>
        <v>#N/A</v>
      </c>
      <c r="K574" s="453" t="e">
        <f ca="1"/>
        <v>#N/A</v>
      </c>
      <c r="L574" s="453">
        <f ca="1"/>
        <v>33.299999999999997</v>
      </c>
      <c r="M574" s="453" t="e">
        <f ca="1"/>
        <v>#N/A</v>
      </c>
      <c r="O574" s="335" t="str">
        <f ca="1">IF(ISERROR(HLOOKUP($P$572,$C$572:$M574,3,FALSE)/HLOOKUP($P$571,$C$572:$M574,3,FALSE)),"N.A.",LOOKUP($P$572,$C$572:$M574)/LOOKUP($P$571,$C$572:$M574)-1)</f>
        <v>N.A.</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t="e">
        <f t="shared" ca="1" si="89"/>
        <v>#N/A</v>
      </c>
      <c r="H577" s="455" t="e">
        <f t="shared" ca="1" si="89"/>
        <v>#N/A</v>
      </c>
      <c r="I577" s="455" t="e">
        <f t="shared" ca="1" si="89"/>
        <v>#N/A</v>
      </c>
      <c r="J577" s="455" t="e">
        <f t="shared" ca="1" si="89"/>
        <v>#N/A</v>
      </c>
      <c r="K577" s="455" t="e">
        <f t="shared" ca="1" si="89"/>
        <v>#N/A</v>
      </c>
      <c r="L577" s="455">
        <f t="shared" ca="1" si="89"/>
        <v>33.299999999999997</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Inyo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Inyo (N=9)</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11.1</v>
      </c>
      <c r="C623" s="453">
        <f ca="1"/>
        <v>33.299999999999997</v>
      </c>
      <c r="D623" s="453">
        <f ca="1"/>
        <v>33.299999999999997</v>
      </c>
      <c r="E623" s="453">
        <f ca="1"/>
        <v>33.299999999999997</v>
      </c>
      <c r="F623" s="453">
        <f ca="1"/>
        <v>33.299999999999997</v>
      </c>
      <c r="G623" s="453">
        <f ca="1"/>
        <v>33.299999999999997</v>
      </c>
      <c r="H623" s="479">
        <f ca="1"/>
        <v>33.299999999999997</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f ca="1"/>
        <v>11.1</v>
      </c>
      <c r="D624" s="453">
        <f ca="1"/>
        <v>11.1</v>
      </c>
      <c r="E624" s="453">
        <f ca="1"/>
        <v>11.1</v>
      </c>
      <c r="F624" s="453">
        <f ca="1"/>
        <v>33.299999999999997</v>
      </c>
      <c r="G624" s="453">
        <f ca="1"/>
        <v>44.4</v>
      </c>
      <c r="H624" s="479">
        <f ca="1"/>
        <v>44.4</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t="e">
        <f ca="1"/>
        <v>#N/A</v>
      </c>
      <c r="E625" s="453">
        <f ca="1"/>
        <v>22.2</v>
      </c>
      <c r="F625" s="453">
        <f ca="1"/>
        <v>22.2</v>
      </c>
      <c r="G625" s="453">
        <f ca="1"/>
        <v>22.2</v>
      </c>
      <c r="H625" s="479">
        <f ca="1"/>
        <v>22.2</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t="e">
        <f ca="1"/>
        <v>#N/A</v>
      </c>
      <c r="F626" s="453" t="e">
        <f ca="1"/>
        <v>#N/A</v>
      </c>
      <c r="G626" s="453" t="e">
        <f ca="1"/>
        <v>#N/A</v>
      </c>
      <c r="H626" s="479" t="e">
        <f ca="1"/>
        <v>#N/A</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t="e">
        <f ca="1"/>
        <v>#N/A</v>
      </c>
      <c r="E627" s="453" t="e">
        <f ca="1"/>
        <v>#N/A</v>
      </c>
      <c r="F627" s="453" t="e">
        <f ca="1"/>
        <v>#N/A</v>
      </c>
      <c r="G627" s="453" t="e">
        <f ca="1"/>
        <v>#N/A</v>
      </c>
      <c r="H627" s="479" t="e">
        <f ca="1"/>
        <v>#N/A</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88.9</v>
      </c>
      <c r="C628" s="453">
        <f ca="1"/>
        <v>55.6</v>
      </c>
      <c r="D628" s="453">
        <f ca="1"/>
        <v>55.6</v>
      </c>
      <c r="E628" s="453">
        <f ca="1"/>
        <v>33.299999999999997</v>
      </c>
      <c r="F628" s="453">
        <f ca="1"/>
        <v>11.1</v>
      </c>
      <c r="G628" s="453" t="e">
        <f ca="1"/>
        <v>#N/A</v>
      </c>
      <c r="H628" s="479" t="e">
        <f ca="1"/>
        <v>#N/A</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9</v>
      </c>
      <c r="D660" s="556">
        <f ca="1">IF(ISNUMBER(H677),H677,0)</f>
        <v>9</v>
      </c>
      <c r="E660" s="557"/>
      <c r="F660" s="557"/>
      <c r="G660" s="557"/>
      <c r="H660" s="558">
        <f ca="1">INDIRECT($S649 &amp; "DisplayCounty1")</f>
        <v>9</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Inyo: 9 entries: 9 (100%) exited + 0 (%)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3</v>
      </c>
      <c r="C662" s="564">
        <f ca="1">C663-B663</f>
        <v>0</v>
      </c>
      <c r="D662" s="564">
        <f ca="1">D663-C663</f>
        <v>0</v>
      </c>
      <c r="E662" s="564">
        <f ca="1">E663-D663</f>
        <v>0</v>
      </c>
      <c r="F662" s="564">
        <f ca="1">F663-E663</f>
        <v>0</v>
      </c>
      <c r="G662" s="564">
        <f ca="1">G663-F663</f>
        <v>0</v>
      </c>
      <c r="H662" s="565">
        <f ca="1">SUM(B662:G662)</f>
        <v>3</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3</v>
      </c>
      <c r="C663" s="564">
        <f ca="1"/>
        <v>3</v>
      </c>
      <c r="D663" s="564">
        <f ca="1"/>
        <v>3</v>
      </c>
      <c r="E663" s="564">
        <f ca="1"/>
        <v>3</v>
      </c>
      <c r="F663" s="564">
        <f ca="1"/>
        <v>3</v>
      </c>
      <c r="G663" s="566">
        <f ca="1"/>
        <v>3</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100</v>
      </c>
      <c r="C664" s="569">
        <f t="shared" ca="1" si="91"/>
        <v>0</v>
      </c>
      <c r="D664" s="569">
        <f t="shared" ca="1" si="91"/>
        <v>0</v>
      </c>
      <c r="E664" s="569">
        <f t="shared" ca="1" si="91"/>
        <v>0</v>
      </c>
      <c r="F664" s="569">
        <f t="shared" ca="1" si="91"/>
        <v>0</v>
      </c>
      <c r="G664" s="570">
        <f t="shared" ca="1" si="91"/>
        <v>0</v>
      </c>
      <c r="H664" s="565">
        <f ca="1">G663</f>
        <v>3</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1</v>
      </c>
      <c r="C665" s="564">
        <f ca="1">C666-B666</f>
        <v>0</v>
      </c>
      <c r="D665" s="564">
        <f ca="1">D666-C666</f>
        <v>0</v>
      </c>
      <c r="E665" s="564">
        <f ca="1">E666-D666</f>
        <v>2</v>
      </c>
      <c r="F665" s="564">
        <f ca="1">F666-E666</f>
        <v>1</v>
      </c>
      <c r="G665" s="564">
        <f ca="1">G666-F666</f>
        <v>0</v>
      </c>
      <c r="H665" s="565">
        <f ca="1">SUM(B665:G665)</f>
        <v>4</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1</v>
      </c>
      <c r="C666" s="564">
        <f ca="1"/>
        <v>1</v>
      </c>
      <c r="D666" s="564">
        <f ca="1"/>
        <v>1</v>
      </c>
      <c r="E666" s="564">
        <f ca="1"/>
        <v>3</v>
      </c>
      <c r="F666" s="564">
        <f ca="1"/>
        <v>4</v>
      </c>
      <c r="G666" s="566">
        <f ca="1"/>
        <v>4</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25</v>
      </c>
      <c r="C667" s="569">
        <f t="shared" ca="1" si="93"/>
        <v>0</v>
      </c>
      <c r="D667" s="569">
        <f t="shared" ca="1" si="93"/>
        <v>0</v>
      </c>
      <c r="E667" s="569">
        <f t="shared" ca="1" si="93"/>
        <v>50</v>
      </c>
      <c r="F667" s="569">
        <f t="shared" ca="1" si="93"/>
        <v>25</v>
      </c>
      <c r="G667" s="570">
        <f t="shared" ca="1" si="93"/>
        <v>0</v>
      </c>
      <c r="H667" s="565">
        <f ca="1">G666</f>
        <v>4</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0</v>
      </c>
      <c r="D668" s="564">
        <f ca="1">D669-C669</f>
        <v>2</v>
      </c>
      <c r="E668" s="564">
        <f ca="1">E669-D669</f>
        <v>0</v>
      </c>
      <c r="F668" s="564">
        <f ca="1">F669-E669</f>
        <v>0</v>
      </c>
      <c r="G668" s="564">
        <f ca="1">G669-F669</f>
        <v>0</v>
      </c>
      <c r="H668" s="565">
        <f ca="1">SUM(B668:G668)</f>
        <v>2</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0</v>
      </c>
      <c r="D669" s="564">
        <f ca="1"/>
        <v>2</v>
      </c>
      <c r="E669" s="564">
        <f ca="1"/>
        <v>2</v>
      </c>
      <c r="F669" s="564">
        <f ca="1"/>
        <v>2</v>
      </c>
      <c r="G669" s="566">
        <f ca="1"/>
        <v>2</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0</v>
      </c>
      <c r="C670" s="569">
        <f t="shared" ca="1" si="95"/>
        <v>0</v>
      </c>
      <c r="D670" s="569">
        <f t="shared" ca="1" si="95"/>
        <v>100</v>
      </c>
      <c r="E670" s="569">
        <f t="shared" ca="1" si="95"/>
        <v>0</v>
      </c>
      <c r="F670" s="569">
        <f t="shared" ca="1" si="95"/>
        <v>0</v>
      </c>
      <c r="G670" s="570">
        <f t="shared" ca="1" si="95"/>
        <v>0</v>
      </c>
      <c r="H670" s="565">
        <f ca="1">G669</f>
        <v>2</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0</v>
      </c>
      <c r="E671" s="564">
        <f ca="1">E672-D672</f>
        <v>0</v>
      </c>
      <c r="F671" s="564">
        <f ca="1">F672-E672</f>
        <v>0</v>
      </c>
      <c r="G671" s="564">
        <f ca="1">G672-F672</f>
        <v>0</v>
      </c>
      <c r="H671" s="565">
        <f ca="1">SUM(B671:G671)</f>
        <v>0</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0</v>
      </c>
      <c r="E672" s="564">
        <f ca="1"/>
        <v>0</v>
      </c>
      <c r="F672" s="564">
        <f ca="1"/>
        <v>0</v>
      </c>
      <c r="G672" s="566">
        <f ca="1"/>
        <v>0</v>
      </c>
      <c r="H672" s="567" t="e">
        <f ca="1">AND(H671=G672,ROUND(SUM(B673:G673),)=100)</f>
        <v>#DIV/0!</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t="e">
        <f t="shared" ref="B673:G673" ca="1" si="97">B671/$H671*100</f>
        <v>#DIV/0!</v>
      </c>
      <c r="C673" s="569" t="e">
        <f t="shared" ca="1" si="97"/>
        <v>#DIV/0!</v>
      </c>
      <c r="D673" s="569" t="e">
        <f t="shared" ca="1" si="97"/>
        <v>#DIV/0!</v>
      </c>
      <c r="E673" s="569" t="e">
        <f t="shared" ca="1" si="97"/>
        <v>#DIV/0!</v>
      </c>
      <c r="F673" s="569" t="e">
        <f t="shared" ca="1" si="97"/>
        <v>#DIV/0!</v>
      </c>
      <c r="G673" s="570" t="e">
        <f t="shared" ca="1" si="97"/>
        <v>#DIV/0!</v>
      </c>
      <c r="H673" s="565">
        <f ca="1">G672</f>
        <v>0</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0</v>
      </c>
      <c r="D674" s="564">
        <f ca="1">D675-C675</f>
        <v>0</v>
      </c>
      <c r="E674" s="564">
        <f ca="1">E675-D675</f>
        <v>0</v>
      </c>
      <c r="F674" s="564">
        <f ca="1">F675-E675</f>
        <v>0</v>
      </c>
      <c r="G674" s="564">
        <f ca="1">G675-F675</f>
        <v>0</v>
      </c>
      <c r="H674" s="565">
        <f ca="1">SUM(B674:G674)</f>
        <v>0</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0</v>
      </c>
      <c r="D675" s="564">
        <f ca="1"/>
        <v>0</v>
      </c>
      <c r="E675" s="564">
        <f ca="1"/>
        <v>0</v>
      </c>
      <c r="F675" s="564">
        <f ca="1"/>
        <v>0</v>
      </c>
      <c r="G675" s="566">
        <f ca="1"/>
        <v>0</v>
      </c>
      <c r="H675" s="567" t="e">
        <f ca="1">AND(H674=G675,ROUND(SUM(B676:G676),)=100)</f>
        <v>#DIV/0!</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t="e">
        <f t="shared" ref="B676:G676" ca="1" si="99">B674/$H674*100</f>
        <v>#DIV/0!</v>
      </c>
      <c r="C676" s="569" t="e">
        <f t="shared" ca="1" si="99"/>
        <v>#DIV/0!</v>
      </c>
      <c r="D676" s="569" t="e">
        <f t="shared" ca="1" si="99"/>
        <v>#DIV/0!</v>
      </c>
      <c r="E676" s="569" t="e">
        <f t="shared" ca="1" si="99"/>
        <v>#DIV/0!</v>
      </c>
      <c r="F676" s="569" t="e">
        <f t="shared" ca="1" si="99"/>
        <v>#DIV/0!</v>
      </c>
      <c r="G676" s="570" t="e">
        <f t="shared" ca="1" si="99"/>
        <v>#DIV/0!</v>
      </c>
      <c r="H676" s="565">
        <f ca="1">G675</f>
        <v>0</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4</v>
      </c>
      <c r="C677" s="564">
        <f t="shared" ca="1" si="101"/>
        <v>0</v>
      </c>
      <c r="D677" s="564">
        <f t="shared" ca="1" si="101"/>
        <v>2</v>
      </c>
      <c r="E677" s="564">
        <f t="shared" ca="1" si="101"/>
        <v>2</v>
      </c>
      <c r="F677" s="564">
        <f t="shared" ca="1" si="101"/>
        <v>1</v>
      </c>
      <c r="G677" s="566">
        <f t="shared" ca="1" si="101"/>
        <v>0</v>
      </c>
      <c r="H677" s="565">
        <f ca="1">SUM(B677:G677)</f>
        <v>9</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4</v>
      </c>
      <c r="C678" s="564">
        <f t="shared" ca="1" si="103"/>
        <v>4</v>
      </c>
      <c r="D678" s="564">
        <f t="shared" ca="1" si="103"/>
        <v>6</v>
      </c>
      <c r="E678" s="564">
        <f t="shared" ca="1" si="103"/>
        <v>8</v>
      </c>
      <c r="F678" s="564">
        <f t="shared" ca="1" si="103"/>
        <v>9</v>
      </c>
      <c r="G678" s="566">
        <f t="shared" ca="1" si="103"/>
        <v>9</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44.444444444444443</v>
      </c>
      <c r="C679" s="569">
        <f t="shared" ca="1" si="105"/>
        <v>0</v>
      </c>
      <c r="D679" s="569">
        <f t="shared" ca="1" si="105"/>
        <v>22.222222222222221</v>
      </c>
      <c r="E679" s="569">
        <f t="shared" ca="1" si="105"/>
        <v>22.222222222222221</v>
      </c>
      <c r="F679" s="569">
        <f t="shared" ca="1" si="105"/>
        <v>11.111111111111111</v>
      </c>
      <c r="G679" s="570">
        <f t="shared" ca="1" si="105"/>
        <v>0</v>
      </c>
      <c r="H679" s="565">
        <f ca="1">G678</f>
        <v>9</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0</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Inyo: Relative Placement (N=7)</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t="e">
        <f t="array" aca="1" ref="B725:H725" ca="1">IF(INDIRECT(ChartsByTopic!$S708&amp;"DisplayCounty1")=".",NA(),INDIRECT(ChartsByTopic!$S708&amp;"DisplayCounty1"))</f>
        <v>#N/A</v>
      </c>
      <c r="C725" s="453">
        <f ca="1"/>
        <v>28.6</v>
      </c>
      <c r="D725" s="453">
        <f ca="1"/>
        <v>28.6</v>
      </c>
      <c r="E725" s="453">
        <f ca="1"/>
        <v>28.6</v>
      </c>
      <c r="F725" s="453">
        <f ca="1"/>
        <v>28.6</v>
      </c>
      <c r="G725" s="453">
        <f ca="1"/>
        <v>28.6</v>
      </c>
      <c r="H725" s="479">
        <f ca="1"/>
        <v>28.6</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f ca="1"/>
        <v>14.3</v>
      </c>
      <c r="D726" s="453">
        <f ca="1"/>
        <v>14.3</v>
      </c>
      <c r="E726" s="453">
        <f ca="1"/>
        <v>14.3</v>
      </c>
      <c r="F726" s="453">
        <f ca="1"/>
        <v>42.9</v>
      </c>
      <c r="G726" s="453">
        <f ca="1"/>
        <v>42.9</v>
      </c>
      <c r="H726" s="479">
        <f ca="1"/>
        <v>42.9</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f ca="1"/>
        <v>28.6</v>
      </c>
      <c r="F727" s="453">
        <f ca="1"/>
        <v>28.6</v>
      </c>
      <c r="G727" s="453">
        <f ca="1"/>
        <v>28.6</v>
      </c>
      <c r="H727" s="479">
        <f ca="1"/>
        <v>28.6</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100</v>
      </c>
      <c r="C730" s="453">
        <f ca="1"/>
        <v>57.1</v>
      </c>
      <c r="D730" s="453">
        <f ca="1"/>
        <v>57.1</v>
      </c>
      <c r="E730" s="453">
        <f ca="1"/>
        <v>28.6</v>
      </c>
      <c r="F730" s="453" t="e">
        <f ca="1"/>
        <v>#N/A</v>
      </c>
      <c r="G730" s="453" t="e">
        <f ca="1"/>
        <v>#N/A</v>
      </c>
      <c r="H730" s="479" t="e">
        <f ca="1"/>
        <v>#N/A</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Inyo: Non-Relative Placement (N=2)</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50</v>
      </c>
      <c r="C739" s="453">
        <f ca="1"/>
        <v>50</v>
      </c>
      <c r="D739" s="453">
        <f ca="1"/>
        <v>50</v>
      </c>
      <c r="E739" s="453">
        <f ca="1"/>
        <v>50</v>
      </c>
      <c r="F739" s="453">
        <f ca="1"/>
        <v>50</v>
      </c>
      <c r="G739" s="453">
        <f ca="1"/>
        <v>50</v>
      </c>
      <c r="H739" s="479">
        <f ca="1"/>
        <v>50</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t="e">
        <f ca="1"/>
        <v>#N/A</v>
      </c>
      <c r="E740" s="453" t="e">
        <f ca="1"/>
        <v>#N/A</v>
      </c>
      <c r="F740" s="453" t="e">
        <f ca="1"/>
        <v>#N/A</v>
      </c>
      <c r="G740" s="453">
        <f ca="1"/>
        <v>50</v>
      </c>
      <c r="H740" s="479">
        <f ca="1"/>
        <v>50</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t="e">
        <f ca="1"/>
        <v>#N/A</v>
      </c>
      <c r="F741" s="453" t="e">
        <f ca="1"/>
        <v>#N/A</v>
      </c>
      <c r="G741" s="453" t="e">
        <f ca="1"/>
        <v>#N/A</v>
      </c>
      <c r="H741" s="479" t="e">
        <f ca="1"/>
        <v>#N/A</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t="e">
        <f ca="1"/>
        <v>#N/A</v>
      </c>
      <c r="F742" s="453" t="e">
        <f ca="1"/>
        <v>#N/A</v>
      </c>
      <c r="G742" s="453" t="e">
        <f ca="1"/>
        <v>#N/A</v>
      </c>
      <c r="H742" s="479" t="e">
        <f ca="1"/>
        <v>#N/A</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t="e">
        <f ca="1"/>
        <v>#N/A</v>
      </c>
      <c r="F743" s="453" t="e">
        <f ca="1"/>
        <v>#N/A</v>
      </c>
      <c r="G743" s="453" t="e">
        <f ca="1"/>
        <v>#N/A</v>
      </c>
      <c r="H743" s="479" t="e">
        <f ca="1"/>
        <v>#N/A</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50</v>
      </c>
      <c r="C744" s="453">
        <f ca="1"/>
        <v>50</v>
      </c>
      <c r="D744" s="453">
        <f ca="1"/>
        <v>50</v>
      </c>
      <c r="E744" s="453">
        <f ca="1"/>
        <v>50</v>
      </c>
      <c r="F744" s="453">
        <f ca="1"/>
        <v>50</v>
      </c>
      <c r="G744" s="453" t="e">
        <f ca="1"/>
        <v>#N/A</v>
      </c>
      <c r="H744" s="479" t="e">
        <f ca="1"/>
        <v>#N/A</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Inyo</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5</v>
      </c>
      <c r="D756" s="333">
        <f ca="1"/>
        <v>3</v>
      </c>
      <c r="E756" s="333">
        <f ca="1"/>
        <v>3</v>
      </c>
      <c r="F756" s="333">
        <f ca="1"/>
        <v>10</v>
      </c>
      <c r="G756" s="333">
        <f ca="1"/>
        <v>2</v>
      </c>
      <c r="H756" s="333">
        <f ca="1"/>
        <v>10</v>
      </c>
      <c r="I756" s="333">
        <f ca="1"/>
        <v>2</v>
      </c>
      <c r="J756" s="333">
        <f ca="1"/>
        <v>8</v>
      </c>
      <c r="K756" s="333">
        <f ca="1"/>
        <v>5</v>
      </c>
      <c r="L756" s="333">
        <f ca="1"/>
        <v>4</v>
      </c>
      <c r="M756" s="333">
        <f ca="1"/>
        <v>7</v>
      </c>
      <c r="N756" s="331"/>
      <c r="O756" s="395">
        <f ca="1">IFERROR(LOOKUP($P$753,$C$753:$M756)/LOOKUP($P$752,$C$753:$M756)-1,"N.A.")</f>
        <v>-0.30000000000000004</v>
      </c>
      <c r="P756" s="336"/>
      <c r="Q756" s="251"/>
      <c r="R756" s="307"/>
      <c r="S756" s="307" t="s">
        <v>1940</v>
      </c>
    </row>
    <row r="757" spans="1:19" x14ac:dyDescent="0.5">
      <c r="A757" s="331"/>
      <c r="B757" s="397" t="s">
        <v>505</v>
      </c>
      <c r="C757" s="333">
        <f t="array" aca="1" ref="C757:M757" ca="1">IF(INDIRECT(ChartsByTopic!S752&amp;"DisplayCounty1")=".",0,INDIRECT(ChartsByTopic!S752&amp;"DisplayCounty1"))</f>
        <v>0</v>
      </c>
      <c r="D757" s="333">
        <f ca="1"/>
        <v>0</v>
      </c>
      <c r="E757" s="333">
        <f ca="1"/>
        <v>0</v>
      </c>
      <c r="F757" s="333">
        <f ca="1"/>
        <v>0</v>
      </c>
      <c r="G757" s="333">
        <f ca="1"/>
        <v>0</v>
      </c>
      <c r="H757" s="333">
        <f ca="1"/>
        <v>0</v>
      </c>
      <c r="I757" s="333">
        <f ca="1"/>
        <v>0</v>
      </c>
      <c r="J757" s="333">
        <f ca="1"/>
        <v>0</v>
      </c>
      <c r="K757" s="333">
        <f ca="1"/>
        <v>2</v>
      </c>
      <c r="L757" s="333">
        <f ca="1"/>
        <v>2</v>
      </c>
      <c r="M757" s="333">
        <f ca="1"/>
        <v>2</v>
      </c>
      <c r="N757" s="331"/>
      <c r="O757" s="395" t="str">
        <f ca="1">IFERROR(LOOKUP($P$753,$C$753:$M757)/LOOKUP($P$752,$C$753:$M757)-1,"N.A.")</f>
        <v>N.A.</v>
      </c>
      <c r="P757" s="336"/>
      <c r="Q757" s="251"/>
      <c r="R757" s="307"/>
    </row>
    <row r="758" spans="1:19" x14ac:dyDescent="0.5">
      <c r="A758" s="331"/>
      <c r="B758" s="397" t="s">
        <v>1934</v>
      </c>
      <c r="C758" s="333">
        <f t="array" aca="1" ref="C758:M758" ca="1">IF(INDIRECT(ChartsByTopic!S753&amp;"DisplayCounty1")=".",0,INDIRECT(ChartsByTopic!S753&amp;"DisplayCounty1"))</f>
        <v>0</v>
      </c>
      <c r="D758" s="333">
        <f ca="1"/>
        <v>1</v>
      </c>
      <c r="E758" s="333">
        <f ca="1"/>
        <v>0</v>
      </c>
      <c r="F758" s="333">
        <f ca="1"/>
        <v>0</v>
      </c>
      <c r="G758" s="333">
        <f ca="1"/>
        <v>0</v>
      </c>
      <c r="H758" s="333">
        <f ca="1"/>
        <v>0</v>
      </c>
      <c r="I758" s="333">
        <f ca="1"/>
        <v>5</v>
      </c>
      <c r="J758" s="333">
        <f ca="1"/>
        <v>2</v>
      </c>
      <c r="K758" s="333">
        <f ca="1"/>
        <v>3</v>
      </c>
      <c r="L758" s="333">
        <f ca="1"/>
        <v>0</v>
      </c>
      <c r="M758" s="333">
        <f ca="1"/>
        <v>0</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0</v>
      </c>
      <c r="D759" s="333">
        <f ca="1"/>
        <v>0</v>
      </c>
      <c r="E759" s="333">
        <f ca="1"/>
        <v>2</v>
      </c>
      <c r="F759" s="333">
        <f ca="1"/>
        <v>2</v>
      </c>
      <c r="G759" s="333">
        <f ca="1"/>
        <v>0</v>
      </c>
      <c r="H759" s="333">
        <f ca="1"/>
        <v>1</v>
      </c>
      <c r="I759" s="333">
        <f ca="1"/>
        <v>2</v>
      </c>
      <c r="J759" s="333">
        <f ca="1"/>
        <v>0</v>
      </c>
      <c r="K759" s="333">
        <f ca="1"/>
        <v>0</v>
      </c>
      <c r="L759" s="333">
        <f ca="1"/>
        <v>0</v>
      </c>
      <c r="M759" s="333">
        <f ca="1"/>
        <v>0</v>
      </c>
      <c r="N759" s="331"/>
      <c r="O759" s="395">
        <f ca="1">IFERROR(LOOKUP($P$753,$C$753:$M759)/LOOKUP($P$752,$C$753:$M759)-1,"N.A.")</f>
        <v>-1</v>
      </c>
      <c r="P759" s="336"/>
      <c r="Q759" s="251"/>
      <c r="R759" s="307"/>
    </row>
    <row r="760" spans="1:19" x14ac:dyDescent="0.5">
      <c r="A760" s="331"/>
      <c r="B760" s="332" t="s">
        <v>507</v>
      </c>
      <c r="C760" s="333">
        <f t="array" aca="1" ref="C760:M760" ca="1">IF(INDIRECT(ChartsByTopic!S755&amp;"DisplayCounty1")=".",0,INDIRECT(ChartsByTopic!S755&amp;"DisplayCounty1"))</f>
        <v>1</v>
      </c>
      <c r="D760" s="333">
        <f ca="1"/>
        <v>1</v>
      </c>
      <c r="E760" s="333">
        <f ca="1"/>
        <v>1</v>
      </c>
      <c r="F760" s="333">
        <f ca="1"/>
        <v>0</v>
      </c>
      <c r="G760" s="333">
        <f ca="1"/>
        <v>0</v>
      </c>
      <c r="H760" s="333">
        <f ca="1"/>
        <v>1</v>
      </c>
      <c r="I760" s="333">
        <f ca="1"/>
        <v>0</v>
      </c>
      <c r="J760" s="333">
        <f ca="1"/>
        <v>0</v>
      </c>
      <c r="K760" s="333">
        <f ca="1"/>
        <v>0</v>
      </c>
      <c r="L760" s="333">
        <f ca="1"/>
        <v>2</v>
      </c>
      <c r="M760" s="333">
        <f ca="1"/>
        <v>0</v>
      </c>
      <c r="N760" s="331"/>
      <c r="O760" s="395">
        <f ca="1">IFERROR(LOOKUP($P$753,$C$753:$M760)/LOOKUP($P$752,$C$753:$M760)-1,"N.A.")</f>
        <v>-1</v>
      </c>
      <c r="P760" s="336"/>
      <c r="Q760" s="251"/>
      <c r="R760" s="307"/>
    </row>
    <row r="761" spans="1:19" x14ac:dyDescent="0.5">
      <c r="A761" s="331"/>
      <c r="B761" s="332" t="s">
        <v>181</v>
      </c>
      <c r="C761" s="333">
        <f t="array" aca="1" ref="C761:M761" ca="1">IF(INDIRECT(ChartsByTopic!S756&amp;"DisplayCounty1")=".",0,INDIRECT(ChartsByTopic!S756&amp;"DisplayCounty1"))</f>
        <v>1</v>
      </c>
      <c r="D761" s="333">
        <f ca="1"/>
        <v>0</v>
      </c>
      <c r="E761" s="333">
        <f ca="1"/>
        <v>0</v>
      </c>
      <c r="F761" s="333">
        <f ca="1"/>
        <v>0</v>
      </c>
      <c r="G761" s="333">
        <f ca="1"/>
        <v>0</v>
      </c>
      <c r="H761" s="333">
        <f ca="1"/>
        <v>0</v>
      </c>
      <c r="I761" s="333">
        <f ca="1"/>
        <v>0</v>
      </c>
      <c r="J761" s="333">
        <f ca="1"/>
        <v>0</v>
      </c>
      <c r="K761" s="333">
        <f ca="1"/>
        <v>0</v>
      </c>
      <c r="L761" s="333">
        <f ca="1"/>
        <v>0</v>
      </c>
      <c r="M761" s="333">
        <f ca="1"/>
        <v>1</v>
      </c>
      <c r="N761" s="404"/>
      <c r="O761" s="395" t="str">
        <f ca="1">IFERROR(LOOKUP($P$753,$C$753:$M761)/LOOKUP($P$752,$C$753:$M761)-1,"N.A.")</f>
        <v>N.A.</v>
      </c>
      <c r="P761" s="336"/>
      <c r="Q761" s="251"/>
      <c r="R761" s="307"/>
    </row>
    <row r="762" spans="1:19" x14ac:dyDescent="0.5">
      <c r="A762" s="331"/>
      <c r="B762" s="332" t="s">
        <v>162</v>
      </c>
      <c r="C762" s="333">
        <f ca="1">SUM(C756:C761)</f>
        <v>7</v>
      </c>
      <c r="D762" s="333">
        <f t="shared" ref="D762:M762" ca="1" si="109">SUM(D756:D761)</f>
        <v>5</v>
      </c>
      <c r="E762" s="333">
        <f t="shared" ca="1" si="109"/>
        <v>6</v>
      </c>
      <c r="F762" s="333">
        <f t="shared" ca="1" si="109"/>
        <v>12</v>
      </c>
      <c r="G762" s="333">
        <f t="shared" ca="1" si="109"/>
        <v>2</v>
      </c>
      <c r="H762" s="333">
        <f t="shared" ca="1" si="109"/>
        <v>12</v>
      </c>
      <c r="I762" s="333">
        <f t="shared" ca="1" si="109"/>
        <v>9</v>
      </c>
      <c r="J762" s="333">
        <f t="shared" ca="1" si="109"/>
        <v>10</v>
      </c>
      <c r="K762" s="333">
        <f t="shared" ca="1" si="109"/>
        <v>10</v>
      </c>
      <c r="L762" s="333">
        <f t="shared" ca="1" si="109"/>
        <v>8</v>
      </c>
      <c r="M762" s="333">
        <f t="shared" ca="1" si="109"/>
        <v>10</v>
      </c>
      <c r="N762" s="404"/>
      <c r="O762" s="395">
        <f ca="1">IFERROR(LOOKUP($P$753,$C$753:$M762)/LOOKUP($P$752,$C$753:$M762)-1,"N.A.")</f>
        <v>-0.16666666666666663</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aca="1"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Inyo: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Inyo</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10</v>
      </c>
      <c r="I797" s="333" t="e">
        <f t="shared" ca="1" si="111"/>
        <v>#N/A</v>
      </c>
      <c r="J797" s="333" t="e">
        <f t="shared" ca="1" si="111"/>
        <v>#N/A</v>
      </c>
      <c r="K797" s="333" t="e">
        <f t="shared" ca="1" si="111"/>
        <v>#N/A</v>
      </c>
      <c r="L797" s="333" t="e">
        <f t="shared" ca="1" si="111"/>
        <v>#N/A</v>
      </c>
      <c r="M797" s="333">
        <f t="shared" ca="1" si="111"/>
        <v>7</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0</v>
      </c>
      <c r="I798" s="333" t="e">
        <f t="shared" ca="1" si="112"/>
        <v>#N/A</v>
      </c>
      <c r="J798" s="333" t="e">
        <f t="shared" ca="1" si="112"/>
        <v>#N/A</v>
      </c>
      <c r="K798" s="333" t="e">
        <f t="shared" ca="1" si="112"/>
        <v>#N/A</v>
      </c>
      <c r="L798" s="333" t="e">
        <f t="shared" ca="1" si="112"/>
        <v>#N/A</v>
      </c>
      <c r="M798" s="333">
        <f t="shared" ca="1" si="112"/>
        <v>2</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v>
      </c>
      <c r="I800" s="333" t="e">
        <f t="shared" ca="1" si="113"/>
        <v>#N/A</v>
      </c>
      <c r="J800" s="333" t="e">
        <f t="shared" ca="1" si="113"/>
        <v>#N/A</v>
      </c>
      <c r="K800" s="333" t="e">
        <f t="shared" ca="1" si="113"/>
        <v>#N/A</v>
      </c>
      <c r="L800" s="333" t="e">
        <f t="shared" ca="1" si="113"/>
        <v>#N/A</v>
      </c>
      <c r="M800" s="333">
        <f t="shared" ca="1" si="113"/>
        <v>0</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1</v>
      </c>
      <c r="I801" s="333" t="e">
        <f t="shared" ca="1" si="114"/>
        <v>#N/A</v>
      </c>
      <c r="J801" s="333" t="e">
        <f t="shared" ca="1" si="114"/>
        <v>#N/A</v>
      </c>
      <c r="K801" s="333" t="e">
        <f t="shared" ca="1" si="114"/>
        <v>#N/A</v>
      </c>
      <c r="L801" s="333" t="e">
        <f t="shared" ca="1" si="114"/>
        <v>#N/A</v>
      </c>
      <c r="M801" s="333">
        <f t="shared" ca="1" si="114"/>
        <v>0</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0</v>
      </c>
      <c r="I802" s="333" t="e">
        <f t="shared" ca="1" si="115"/>
        <v>#N/A</v>
      </c>
      <c r="J802" s="333" t="e">
        <f t="shared" ca="1" si="115"/>
        <v>#N/A</v>
      </c>
      <c r="K802" s="333" t="e">
        <f t="shared" ca="1" si="115"/>
        <v>#N/A</v>
      </c>
      <c r="L802" s="333" t="e">
        <f t="shared" ca="1" si="115"/>
        <v>#N/A</v>
      </c>
      <c r="M802" s="333">
        <f t="shared" ca="1" si="115"/>
        <v>1</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12</v>
      </c>
      <c r="I803" s="333" t="e">
        <f t="shared" ca="1" si="116"/>
        <v>#N/A</v>
      </c>
      <c r="J803" s="333" t="e">
        <f t="shared" ca="1" si="116"/>
        <v>#N/A</v>
      </c>
      <c r="K803" s="333" t="e">
        <f t="shared" ca="1" si="116"/>
        <v>#N/A</v>
      </c>
      <c r="L803" s="333" t="e">
        <f t="shared" ca="1" si="116"/>
        <v>#N/A</v>
      </c>
      <c r="M803" s="333">
        <f t="shared" ca="1" si="116"/>
        <v>10</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11</v>
      </c>
      <c r="E7" s="137">
        <f t="shared" ref="E7:N22" ca="1" si="2">IF(ISERROR(INDIRECT(ADDRESS(ROW(),7+(E$5-1)*4+$Q7,,,"CountyDataFull"))),NA(),INDIRECT(ADDRESS(ROW(),7+(E$5-1)*4+$Q7,,,"CountyDataFull")))</f>
        <v>10</v>
      </c>
      <c r="F7" s="137">
        <f t="shared" ca="1" si="2"/>
        <v>14</v>
      </c>
      <c r="G7" s="137">
        <f t="shared" ca="1" si="2"/>
        <v>3</v>
      </c>
      <c r="H7" s="137">
        <f t="shared" ca="1" si="2"/>
        <v>10</v>
      </c>
      <c r="I7" s="137">
        <f t="shared" ca="1" si="2"/>
        <v>11</v>
      </c>
      <c r="J7" s="137">
        <f t="shared" ca="1" si="2"/>
        <v>15</v>
      </c>
      <c r="K7" s="137">
        <f t="shared" ca="1" si="2"/>
        <v>12</v>
      </c>
      <c r="L7" s="137">
        <f t="shared" ca="1" si="2"/>
        <v>8</v>
      </c>
      <c r="M7" s="137">
        <f t="shared" ca="1" si="2"/>
        <v>9</v>
      </c>
      <c r="N7" s="137">
        <f ca="1">IF(ISERROR(INDIRECT(ADDRESS(ROW(),7+(N$5-1)*4+$Q7,,,"CountyDataFull"))),NA(),INDIRECT(ADDRESS(ROW(),7+(N$5-1)*4+$Q7,,,"CountyDataFull")))</f>
        <v>14</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8</v>
      </c>
      <c r="E8" s="139">
        <f t="shared" ca="1" si="2"/>
        <v>5</v>
      </c>
      <c r="F8" s="139">
        <f t="shared" ca="1" si="2"/>
        <v>9</v>
      </c>
      <c r="G8" s="139">
        <f t="shared" ca="1" si="2"/>
        <v>3</v>
      </c>
      <c r="H8" s="139">
        <f t="shared" ca="1" si="2"/>
        <v>6</v>
      </c>
      <c r="I8" s="139">
        <f t="shared" ca="1" si="2"/>
        <v>6</v>
      </c>
      <c r="J8" s="139">
        <f t="shared" ca="1" si="2"/>
        <v>14</v>
      </c>
      <c r="K8" s="139">
        <f t="shared" ca="1" si="2"/>
        <v>9</v>
      </c>
      <c r="L8" s="139">
        <f t="shared" ca="1" si="2"/>
        <v>6</v>
      </c>
      <c r="M8" s="139">
        <f t="shared" ca="1" si="2"/>
        <v>9</v>
      </c>
      <c r="N8" s="140">
        <f ca="1">IF(ISERROR(INDIRECT(ADDRESS(ROW(),7+(N$5-1)*4+$Q8,,,"CountyDataFull"))),NA(),INDIRECT(ADDRESS(ROW(),7+(N$5-1)*4+$Q8,,,"CountyDataFull")))</f>
        <v>16</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7</v>
      </c>
      <c r="E9" s="139">
        <f t="shared" ca="1" si="2"/>
        <v>5</v>
      </c>
      <c r="F9" s="139">
        <f t="shared" ca="1" si="2"/>
        <v>6</v>
      </c>
      <c r="G9" s="139">
        <f t="shared" ca="1" si="2"/>
        <v>12</v>
      </c>
      <c r="H9" s="139" t="str">
        <f t="shared" ca="1" si="2"/>
        <v>.</v>
      </c>
      <c r="I9" s="139">
        <f t="shared" ca="1" si="2"/>
        <v>12</v>
      </c>
      <c r="J9" s="139">
        <f t="shared" ca="1" si="2"/>
        <v>9</v>
      </c>
      <c r="K9" s="139">
        <f t="shared" ca="1" si="2"/>
        <v>10</v>
      </c>
      <c r="L9" s="139">
        <f t="shared" ca="1" si="2"/>
        <v>10</v>
      </c>
      <c r="M9" s="139">
        <f t="shared" ca="1" si="2"/>
        <v>8</v>
      </c>
      <c r="N9" s="140">
        <f t="shared" ca="1" si="2"/>
        <v>10</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100</v>
      </c>
      <c r="E10" s="139">
        <f t="shared" ca="1" si="2"/>
        <v>50</v>
      </c>
      <c r="F10" s="139">
        <f t="shared" ca="1" si="2"/>
        <v>40</v>
      </c>
      <c r="G10" s="139" t="str">
        <f t="shared" ca="1" si="2"/>
        <v>.</v>
      </c>
      <c r="H10" s="139">
        <f t="shared" ca="1" si="2"/>
        <v>33.299999999999997</v>
      </c>
      <c r="I10" s="139" t="str">
        <f t="shared" ca="1" si="2"/>
        <v>.</v>
      </c>
      <c r="J10" s="139">
        <f t="shared" ca="1" si="2"/>
        <v>16.7</v>
      </c>
      <c r="K10" s="139">
        <f t="shared" ca="1" si="2"/>
        <v>42.9</v>
      </c>
      <c r="L10" s="139">
        <f t="shared" ca="1" si="2"/>
        <v>44.4</v>
      </c>
      <c r="M10" s="139">
        <f t="shared" ca="1" si="2"/>
        <v>50</v>
      </c>
      <c r="N10" s="140">
        <f t="shared" ca="1" si="2"/>
        <v>33.299999999999997</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t="str">
        <f t="shared" ca="1" si="1"/>
        <v>.</v>
      </c>
      <c r="E11" s="139" t="str">
        <f t="shared" ca="1" si="2"/>
        <v>.</v>
      </c>
      <c r="F11" s="139" t="str">
        <f t="shared" ca="1" si="2"/>
        <v>.</v>
      </c>
      <c r="G11" s="139" t="str">
        <f t="shared" ca="1" si="2"/>
        <v>.</v>
      </c>
      <c r="H11" s="139" t="str">
        <f t="shared" ca="1" si="2"/>
        <v>.</v>
      </c>
      <c r="I11" s="139" t="str">
        <f t="shared" ca="1" si="2"/>
        <v>.</v>
      </c>
      <c r="J11" s="139" t="str">
        <f t="shared" ca="1" si="2"/>
        <v>.</v>
      </c>
      <c r="K11" s="139" t="str">
        <f t="shared" ca="1" si="2"/>
        <v>.</v>
      </c>
      <c r="L11" s="139" t="str">
        <f t="shared" ca="1" si="2"/>
        <v>.</v>
      </c>
      <c r="M11" s="139">
        <f t="shared" ca="1" si="2"/>
        <v>33.299999999999997</v>
      </c>
      <c r="N11" s="140" t="str">
        <f t="shared" ca="1" si="2"/>
        <v>.</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4</v>
      </c>
      <c r="E12" s="139">
        <f t="shared" ca="1" si="2"/>
        <v>5</v>
      </c>
      <c r="F12" s="139">
        <f t="shared" ca="1" si="2"/>
        <v>7</v>
      </c>
      <c r="G12" s="139" t="str">
        <f t="shared" ca="1" si="2"/>
        <v>.</v>
      </c>
      <c r="H12" s="139">
        <f t="shared" ca="1" si="2"/>
        <v>5</v>
      </c>
      <c r="I12" s="139">
        <f t="shared" ca="1" si="2"/>
        <v>7</v>
      </c>
      <c r="J12" s="139">
        <f t="shared" ca="1" si="2"/>
        <v>13</v>
      </c>
      <c r="K12" s="139">
        <f t="shared" ca="1" si="2"/>
        <v>7</v>
      </c>
      <c r="L12" s="139">
        <f t="shared" ca="1" si="2"/>
        <v>4</v>
      </c>
      <c r="M12" s="139">
        <f t="shared" ca="1" si="2"/>
        <v>7</v>
      </c>
      <c r="N12" s="140">
        <f t="shared" ca="1" si="2"/>
        <v>12</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11</v>
      </c>
      <c r="E13" s="139">
        <f t="shared" ca="1" si="2"/>
        <v>10</v>
      </c>
      <c r="F13" s="139">
        <f t="shared" ca="1" si="2"/>
        <v>14</v>
      </c>
      <c r="G13" s="139">
        <f t="shared" ca="1" si="2"/>
        <v>3</v>
      </c>
      <c r="H13" s="139">
        <f t="shared" ca="1" si="2"/>
        <v>10</v>
      </c>
      <c r="I13" s="139">
        <f t="shared" ca="1" si="2"/>
        <v>11</v>
      </c>
      <c r="J13" s="139">
        <f t="shared" ca="1" si="2"/>
        <v>15</v>
      </c>
      <c r="K13" s="139">
        <f t="shared" ca="1" si="2"/>
        <v>12</v>
      </c>
      <c r="L13" s="139">
        <f t="shared" ca="1" si="2"/>
        <v>8</v>
      </c>
      <c r="M13" s="139">
        <f t="shared" ca="1" si="2"/>
        <v>9</v>
      </c>
      <c r="N13" s="140">
        <f t="shared" ca="1" si="2"/>
        <v>14</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1</v>
      </c>
      <c r="E14" s="139">
        <f t="shared" ca="1" si="2"/>
        <v>2</v>
      </c>
      <c r="F14" s="139">
        <f t="shared" ca="1" si="2"/>
        <v>1</v>
      </c>
      <c r="G14" s="139">
        <f t="shared" ca="1" si="2"/>
        <v>1</v>
      </c>
      <c r="H14" s="139">
        <f t="shared" ca="1" si="2"/>
        <v>3</v>
      </c>
      <c r="I14" s="139">
        <f t="shared" ca="1" si="2"/>
        <v>2</v>
      </c>
      <c r="J14" s="139">
        <f t="shared" ca="1" si="2"/>
        <v>2</v>
      </c>
      <c r="K14" s="139">
        <f t="shared" ca="1" si="2"/>
        <v>4</v>
      </c>
      <c r="L14" s="139">
        <f t="shared" ca="1" si="2"/>
        <v>2</v>
      </c>
      <c r="M14" s="139">
        <f t="shared" ca="1" si="2"/>
        <v>2</v>
      </c>
      <c r="N14" s="140">
        <f t="shared" ca="1" si="2"/>
        <v>2</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11</v>
      </c>
      <c r="E15" s="139">
        <f t="shared" ca="1" si="2"/>
        <v>10</v>
      </c>
      <c r="F15" s="139">
        <f t="shared" ca="1" si="2"/>
        <v>14</v>
      </c>
      <c r="G15" s="139">
        <f t="shared" ca="1" si="2"/>
        <v>3</v>
      </c>
      <c r="H15" s="139">
        <f t="shared" ca="1" si="2"/>
        <v>10</v>
      </c>
      <c r="I15" s="139">
        <f t="shared" ca="1" si="2"/>
        <v>11</v>
      </c>
      <c r="J15" s="139">
        <f t="shared" ca="1" si="2"/>
        <v>15</v>
      </c>
      <c r="K15" s="139">
        <f t="shared" ca="1" si="2"/>
        <v>12</v>
      </c>
      <c r="L15" s="139">
        <f t="shared" ca="1" si="2"/>
        <v>8</v>
      </c>
      <c r="M15" s="139">
        <f t="shared" ca="1" si="2"/>
        <v>9</v>
      </c>
      <c r="N15" s="140">
        <f t="shared" ca="1" si="2"/>
        <v>14</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3</v>
      </c>
      <c r="E16" s="139">
        <f t="shared" ca="1" si="2"/>
        <v>1</v>
      </c>
      <c r="F16" s="139">
        <f t="shared" ca="1" si="2"/>
        <v>4</v>
      </c>
      <c r="G16" s="139">
        <f t="shared" ca="1" si="2"/>
        <v>2</v>
      </c>
      <c r="H16" s="139">
        <f t="shared" ca="1" si="2"/>
        <v>2</v>
      </c>
      <c r="I16" s="139">
        <f t="shared" ca="1" si="2"/>
        <v>2</v>
      </c>
      <c r="J16" s="139" t="str">
        <f t="shared" ca="1" si="2"/>
        <v>.</v>
      </c>
      <c r="K16" s="139" t="str">
        <f t="shared" ca="1" si="2"/>
        <v>.</v>
      </c>
      <c r="L16" s="139" t="str">
        <f t="shared" ca="1" si="2"/>
        <v>.</v>
      </c>
      <c r="M16" s="139" t="str">
        <f t="shared" ca="1" si="2"/>
        <v>.</v>
      </c>
      <c r="N16" s="140" t="str">
        <f t="shared" ca="1" si="2"/>
        <v>.</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11</v>
      </c>
      <c r="E17" s="139">
        <f t="shared" ca="1" si="2"/>
        <v>10</v>
      </c>
      <c r="F17" s="139">
        <f t="shared" ca="1" si="2"/>
        <v>14</v>
      </c>
      <c r="G17" s="139">
        <f t="shared" ca="1" si="2"/>
        <v>3</v>
      </c>
      <c r="H17" s="139">
        <f t="shared" ca="1" si="2"/>
        <v>10</v>
      </c>
      <c r="I17" s="139">
        <f t="shared" ca="1" si="2"/>
        <v>11</v>
      </c>
      <c r="J17" s="139">
        <f t="shared" ca="1" si="2"/>
        <v>15</v>
      </c>
      <c r="K17" s="139">
        <f t="shared" ca="1" si="2"/>
        <v>12</v>
      </c>
      <c r="L17" s="139">
        <f t="shared" ca="1" si="2"/>
        <v>8</v>
      </c>
      <c r="M17" s="139">
        <f t="shared" ca="1" si="2"/>
        <v>9</v>
      </c>
      <c r="N17" s="140">
        <f t="shared" ca="1" si="2"/>
        <v>14</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t="str">
        <f t="shared" ca="1" si="1"/>
        <v>.</v>
      </c>
      <c r="E18" s="139" t="str">
        <f t="shared" ca="1" si="2"/>
        <v>.</v>
      </c>
      <c r="F18" s="139" t="str">
        <f t="shared" ca="1" si="2"/>
        <v>.</v>
      </c>
      <c r="G18" s="139" t="str">
        <f t="shared" ca="1" si="2"/>
        <v>.</v>
      </c>
      <c r="H18" s="139" t="str">
        <f t="shared" ca="1" si="2"/>
        <v>.</v>
      </c>
      <c r="I18" s="139" t="str">
        <f t="shared" ca="1" si="2"/>
        <v>.</v>
      </c>
      <c r="J18" s="139" t="str">
        <f t="shared" ca="1" si="2"/>
        <v>.</v>
      </c>
      <c r="K18" s="139" t="str">
        <f t="shared" ca="1" si="2"/>
        <v>.</v>
      </c>
      <c r="L18" s="139">
        <f t="shared" ca="1" si="2"/>
        <v>1</v>
      </c>
      <c r="M18" s="139" t="str">
        <f t="shared" ca="1" si="2"/>
        <v>.</v>
      </c>
      <c r="N18" s="140" t="str">
        <f t="shared" ca="1" si="2"/>
        <v>.</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11</v>
      </c>
      <c r="E19" s="139">
        <f t="shared" ca="1" si="2"/>
        <v>10</v>
      </c>
      <c r="F19" s="139">
        <f t="shared" ca="1" si="2"/>
        <v>14</v>
      </c>
      <c r="G19" s="139">
        <f t="shared" ca="1" si="2"/>
        <v>3</v>
      </c>
      <c r="H19" s="139">
        <f t="shared" ca="1" si="2"/>
        <v>10</v>
      </c>
      <c r="I19" s="139">
        <f t="shared" ca="1" si="2"/>
        <v>11</v>
      </c>
      <c r="J19" s="139">
        <f t="shared" ca="1" si="2"/>
        <v>15</v>
      </c>
      <c r="K19" s="139">
        <f t="shared" ca="1" si="2"/>
        <v>12</v>
      </c>
      <c r="L19" s="139">
        <f t="shared" ca="1" si="2"/>
        <v>8</v>
      </c>
      <c r="M19" s="139">
        <f t="shared" ca="1" si="2"/>
        <v>9</v>
      </c>
      <c r="N19" s="140">
        <f t="shared" ca="1" si="2"/>
        <v>14</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1</v>
      </c>
      <c r="E20" s="139">
        <f t="shared" ca="1" si="2"/>
        <v>1</v>
      </c>
      <c r="F20" s="139">
        <f t="shared" ca="1" si="2"/>
        <v>1</v>
      </c>
      <c r="G20" s="139" t="str">
        <f t="shared" ca="1" si="2"/>
        <v>.</v>
      </c>
      <c r="H20" s="139" t="str">
        <f t="shared" ca="1" si="2"/>
        <v>.</v>
      </c>
      <c r="I20" s="139" t="str">
        <f t="shared" ca="1" si="2"/>
        <v>.</v>
      </c>
      <c r="J20" s="139" t="str">
        <f t="shared" ca="1" si="2"/>
        <v>.</v>
      </c>
      <c r="K20" s="139" t="str">
        <f t="shared" ca="1" si="2"/>
        <v>.</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11</v>
      </c>
      <c r="E21" s="139">
        <f t="shared" ca="1" si="2"/>
        <v>10</v>
      </c>
      <c r="F21" s="139">
        <f t="shared" ca="1" si="2"/>
        <v>14</v>
      </c>
      <c r="G21" s="139">
        <f t="shared" ca="1" si="2"/>
        <v>3</v>
      </c>
      <c r="H21" s="139">
        <f t="shared" ca="1" si="2"/>
        <v>10</v>
      </c>
      <c r="I21" s="139">
        <f t="shared" ca="1" si="2"/>
        <v>11</v>
      </c>
      <c r="J21" s="139">
        <f t="shared" ca="1" si="2"/>
        <v>15</v>
      </c>
      <c r="K21" s="139">
        <f t="shared" ca="1" si="2"/>
        <v>12</v>
      </c>
      <c r="L21" s="139">
        <f t="shared" ca="1" si="2"/>
        <v>8</v>
      </c>
      <c r="M21" s="139">
        <f t="shared" ca="1" si="2"/>
        <v>9</v>
      </c>
      <c r="N21" s="140">
        <f t="shared" ca="1" si="2"/>
        <v>14</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t="str">
        <f t="shared" ca="1" si="1"/>
        <v>.</v>
      </c>
      <c r="E22" s="139" t="str">
        <f t="shared" ca="1" si="2"/>
        <v>.</v>
      </c>
      <c r="F22" s="139" t="str">
        <f t="shared" ca="1" si="2"/>
        <v>.</v>
      </c>
      <c r="G22" s="139" t="str">
        <f t="shared" ca="1" si="2"/>
        <v>.</v>
      </c>
      <c r="H22" s="139" t="str">
        <f t="shared" ca="1" si="2"/>
        <v>.</v>
      </c>
      <c r="I22" s="139" t="str">
        <f t="shared" ca="1" si="2"/>
        <v>.</v>
      </c>
      <c r="J22" s="139" t="str">
        <f t="shared" ca="1" si="2"/>
        <v>.</v>
      </c>
      <c r="K22" s="139" t="str">
        <f t="shared" ca="1" si="2"/>
        <v>.</v>
      </c>
      <c r="L22" s="139" t="str">
        <f t="shared" ca="1" si="2"/>
        <v>.</v>
      </c>
      <c r="M22" s="139" t="str">
        <f t="shared" ca="1" si="2"/>
        <v>.</v>
      </c>
      <c r="N22" s="140" t="str">
        <f t="shared" ca="1" si="2"/>
        <v>.</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11</v>
      </c>
      <c r="E23" s="139">
        <f t="shared" ref="E23:N28" ca="1" si="7">IF(ISERROR(INDIRECT(ADDRESS(ROW(),7+(E$5-1)*4+$Q23,,,"CountyDataFull"))),NA(),INDIRECT(ADDRESS(ROW(),7+(E$5-1)*4+$Q23,,,"CountyDataFull")))</f>
        <v>10</v>
      </c>
      <c r="F23" s="139">
        <f t="shared" ca="1" si="7"/>
        <v>14</v>
      </c>
      <c r="G23" s="139">
        <f t="shared" ca="1" si="7"/>
        <v>3</v>
      </c>
      <c r="H23" s="139">
        <f t="shared" ca="1" si="7"/>
        <v>10</v>
      </c>
      <c r="I23" s="139">
        <f t="shared" ca="1" si="7"/>
        <v>11</v>
      </c>
      <c r="J23" s="139">
        <f t="shared" ca="1" si="7"/>
        <v>15</v>
      </c>
      <c r="K23" s="139">
        <f t="shared" ca="1" si="7"/>
        <v>12</v>
      </c>
      <c r="L23" s="139">
        <f t="shared" ca="1" si="7"/>
        <v>8</v>
      </c>
      <c r="M23" s="139">
        <f t="shared" ca="1" si="7"/>
        <v>9</v>
      </c>
      <c r="N23" s="140">
        <f t="shared" ca="1" si="7"/>
        <v>14</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2</v>
      </c>
      <c r="E24" s="139">
        <f t="shared" ca="1" si="7"/>
        <v>1</v>
      </c>
      <c r="F24" s="139">
        <f t="shared" ca="1" si="7"/>
        <v>1</v>
      </c>
      <c r="G24" s="139" t="str">
        <f t="shared" ca="1" si="7"/>
        <v>.</v>
      </c>
      <c r="H24" s="139" t="str">
        <f t="shared" ca="1" si="7"/>
        <v>.</v>
      </c>
      <c r="I24" s="139" t="str">
        <f t="shared" ca="1" si="7"/>
        <v>.</v>
      </c>
      <c r="J24" s="139" t="str">
        <f t="shared" ca="1" si="7"/>
        <v>.</v>
      </c>
      <c r="K24" s="139" t="str">
        <f t="shared" ca="1" si="7"/>
        <v>.</v>
      </c>
      <c r="L24" s="139" t="str">
        <f t="shared" ca="1" si="7"/>
        <v>.</v>
      </c>
      <c r="M24" s="139" t="str">
        <f t="shared" ca="1" si="7"/>
        <v>.</v>
      </c>
      <c r="N24" s="140" t="str">
        <f t="shared" ca="1" si="7"/>
        <v>.</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11</v>
      </c>
      <c r="E25" s="139">
        <f t="shared" ca="1" si="7"/>
        <v>10</v>
      </c>
      <c r="F25" s="139">
        <f t="shared" ca="1" si="7"/>
        <v>14</v>
      </c>
      <c r="G25" s="139">
        <f t="shared" ca="1" si="7"/>
        <v>3</v>
      </c>
      <c r="H25" s="139">
        <f t="shared" ca="1" si="7"/>
        <v>10</v>
      </c>
      <c r="I25" s="139">
        <f t="shared" ca="1" si="7"/>
        <v>11</v>
      </c>
      <c r="J25" s="139">
        <f t="shared" ca="1" si="7"/>
        <v>15</v>
      </c>
      <c r="K25" s="139">
        <f t="shared" ca="1" si="7"/>
        <v>12</v>
      </c>
      <c r="L25" s="139">
        <f t="shared" ca="1" si="7"/>
        <v>8</v>
      </c>
      <c r="M25" s="139">
        <f t="shared" ca="1" si="7"/>
        <v>9</v>
      </c>
      <c r="N25" s="140">
        <f t="shared" ca="1" si="7"/>
        <v>14</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8</v>
      </c>
      <c r="E26" s="139">
        <f t="shared" ca="1" si="7"/>
        <v>17</v>
      </c>
      <c r="F26" s="139">
        <f t="shared" ca="1" si="7"/>
        <v>6</v>
      </c>
      <c r="G26" s="139">
        <f t="shared" ca="1" si="7"/>
        <v>1</v>
      </c>
      <c r="H26" s="139">
        <f t="shared" ca="1" si="7"/>
        <v>9</v>
      </c>
      <c r="I26" s="139">
        <f t="shared" ca="1" si="7"/>
        <v>6</v>
      </c>
      <c r="J26" s="139" t="str">
        <f t="shared" ca="1" si="7"/>
        <v>.</v>
      </c>
      <c r="K26" s="139">
        <f t="shared" ca="1" si="7"/>
        <v>1</v>
      </c>
      <c r="L26" s="139">
        <f t="shared" ca="1" si="7"/>
        <v>1</v>
      </c>
      <c r="M26" s="139">
        <f t="shared" ca="1" si="7"/>
        <v>5</v>
      </c>
      <c r="N26" s="140">
        <f t="shared" ca="1" si="7"/>
        <v>7</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4</v>
      </c>
      <c r="E27" s="139">
        <f t="shared" ca="1" si="7"/>
        <v>3</v>
      </c>
      <c r="F27" s="139">
        <f t="shared" ca="1" si="7"/>
        <v>2</v>
      </c>
      <c r="G27" s="139">
        <f t="shared" ca="1" si="7"/>
        <v>10</v>
      </c>
      <c r="H27" s="139">
        <f t="shared" ca="1" si="7"/>
        <v>7</v>
      </c>
      <c r="I27" s="139">
        <f t="shared" ca="1" si="7"/>
        <v>10</v>
      </c>
      <c r="J27" s="139">
        <f t="shared" ca="1" si="7"/>
        <v>3</v>
      </c>
      <c r="K27" s="139">
        <f t="shared" ca="1" si="7"/>
        <v>7</v>
      </c>
      <c r="L27" s="139">
        <f t="shared" ca="1" si="7"/>
        <v>1</v>
      </c>
      <c r="M27" s="139">
        <f t="shared" ca="1" si="7"/>
        <v>2</v>
      </c>
      <c r="N27" s="140">
        <f t="shared" ca="1" si="7"/>
        <v>5</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t="str">
        <f t="shared" ca="1" si="1"/>
        <v>.</v>
      </c>
      <c r="E28" s="646">
        <f t="shared" ca="1" si="7"/>
        <v>20</v>
      </c>
      <c r="F28" s="646">
        <f t="shared" ca="1" si="7"/>
        <v>25</v>
      </c>
      <c r="G28" s="646" t="str">
        <f t="shared" ca="1" si="7"/>
        <v>.</v>
      </c>
      <c r="H28" s="646" t="str">
        <f t="shared" ca="1" si="7"/>
        <v>.</v>
      </c>
      <c r="I28" s="646" t="str">
        <f t="shared" ca="1" si="7"/>
        <v>.</v>
      </c>
      <c r="J28" s="646" t="str">
        <f t="shared" ca="1" si="7"/>
        <v>.</v>
      </c>
      <c r="K28" s="646" t="str">
        <f t="shared" ca="1" si="7"/>
        <v>.</v>
      </c>
      <c r="L28" s="646">
        <f t="shared" ca="1" si="7"/>
        <v>50</v>
      </c>
      <c r="M28" s="646" t="str">
        <f t="shared" ca="1" si="7"/>
        <v>.</v>
      </c>
      <c r="N28" s="647" t="str">
        <f t="shared" ca="1" si="7"/>
        <v>.</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0</v>
      </c>
      <c r="E29" s="148">
        <f ca="1">CountyDataFull!M29</f>
        <v>0</v>
      </c>
      <c r="F29" s="148">
        <f ca="1">CountyDataFull!N29</f>
        <v>0</v>
      </c>
      <c r="G29" s="148">
        <f ca="1">CountyDataFull!O29</f>
        <v>0</v>
      </c>
      <c r="H29" s="148">
        <f ca="1">CountyDataFull!P29</f>
        <v>0</v>
      </c>
      <c r="I29" s="148">
        <f ca="1">CountyDataFull!Q29</f>
        <v>0</v>
      </c>
      <c r="J29" s="148">
        <f ca="1">CountyDataFull!R29</f>
        <v>0</v>
      </c>
      <c r="K29" s="148">
        <f ca="1">CountyDataFull!S29</f>
        <v>0</v>
      </c>
      <c r="L29" s="148">
        <f ca="1">CountyDataFull!T29</f>
        <v>0</v>
      </c>
      <c r="M29" s="148">
        <f ca="1">CountyDataFull!U29</f>
        <v>0</v>
      </c>
      <c r="N29" s="148">
        <f ca="1">CountyDataFull!V29</f>
        <v>0</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0</v>
      </c>
      <c r="E30" s="139">
        <f ca="1">CountyDataFull!M30</f>
        <v>0</v>
      </c>
      <c r="F30" s="139">
        <f ca="1">CountyDataFull!N30</f>
        <v>0</v>
      </c>
      <c r="G30" s="139">
        <f ca="1">CountyDataFull!O30</f>
        <v>0</v>
      </c>
      <c r="H30" s="139">
        <f ca="1">CountyDataFull!P30</f>
        <v>0</v>
      </c>
      <c r="I30" s="139">
        <f ca="1">CountyDataFull!Q30</f>
        <v>0</v>
      </c>
      <c r="J30" s="139">
        <f ca="1">CountyDataFull!R30</f>
        <v>0</v>
      </c>
      <c r="K30" s="139">
        <f ca="1">CountyDataFull!S30</f>
        <v>0</v>
      </c>
      <c r="L30" s="139">
        <f ca="1">CountyDataFull!T30</f>
        <v>0</v>
      </c>
      <c r="M30" s="139">
        <f ca="1">CountyDataFull!U30</f>
        <v>0</v>
      </c>
      <c r="N30" s="139">
        <f ca="1">CountyDataFull!V30</f>
        <v>0</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20</v>
      </c>
      <c r="E31" s="139">
        <f ca="1">CountyDataFull!M31</f>
        <v>21</v>
      </c>
      <c r="F31" s="139">
        <f ca="1">CountyDataFull!N31</f>
        <v>22</v>
      </c>
      <c r="G31" s="139">
        <f ca="1">CountyDataFull!O31</f>
        <v>22</v>
      </c>
      <c r="H31" s="139">
        <f ca="1">CountyDataFull!P31</f>
        <v>21</v>
      </c>
      <c r="I31" s="139">
        <f ca="1">CountyDataFull!Q31</f>
        <v>25</v>
      </c>
      <c r="J31" s="139">
        <f ca="1">CountyDataFull!R31</f>
        <v>22</v>
      </c>
      <c r="K31" s="139">
        <f ca="1">CountyDataFull!S31</f>
        <v>20</v>
      </c>
      <c r="L31" s="139">
        <f ca="1">CountyDataFull!T31</f>
        <v>18</v>
      </c>
      <c r="M31" s="139">
        <f ca="1">CountyDataFull!U31</f>
        <v>17</v>
      </c>
      <c r="N31" s="139">
        <f ca="1">CountyDataFull!V31</f>
        <v>16</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1.4</v>
      </c>
      <c r="E32" s="139">
        <f ca="1">CountyDataFull!M32</f>
        <v>2</v>
      </c>
      <c r="F32" s="139">
        <f ca="1">CountyDataFull!N32</f>
        <v>1</v>
      </c>
      <c r="G32" s="139">
        <f ca="1">CountyDataFull!O32</f>
        <v>0.5</v>
      </c>
      <c r="H32" s="139">
        <f ca="1">CountyDataFull!P32</f>
        <v>0.5</v>
      </c>
      <c r="I32" s="139">
        <f ca="1">CountyDataFull!Q32</f>
        <v>4</v>
      </c>
      <c r="J32" s="139">
        <f ca="1">CountyDataFull!R32</f>
        <v>2.2999999999999998</v>
      </c>
      <c r="K32" s="139">
        <f ca="1">CountyDataFull!S32</f>
        <v>1.1000000000000001</v>
      </c>
      <c r="L32" s="139">
        <f ca="1">CountyDataFull!T32</f>
        <v>1.2</v>
      </c>
      <c r="M32" s="139">
        <f ca="1">CountyDataFull!U32</f>
        <v>1.8</v>
      </c>
      <c r="N32" s="139">
        <f ca="1">CountyDataFull!V32</f>
        <v>6</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3</v>
      </c>
      <c r="E33" s="139">
        <f ca="1">CountyDataFull!M33</f>
        <v>4</v>
      </c>
      <c r="F33" s="139">
        <f ca="1">CountyDataFull!N33</f>
        <v>2</v>
      </c>
      <c r="G33" s="139">
        <f ca="1">CountyDataFull!O33</f>
        <v>1</v>
      </c>
      <c r="H33" s="139">
        <f ca="1">CountyDataFull!P33</f>
        <v>1</v>
      </c>
      <c r="I33" s="139">
        <f ca="1">CountyDataFull!Q33</f>
        <v>7</v>
      </c>
      <c r="J33" s="139">
        <f ca="1">CountyDataFull!R33</f>
        <v>4</v>
      </c>
      <c r="K33" s="139">
        <f ca="1">CountyDataFull!S33</f>
        <v>2</v>
      </c>
      <c r="L33" s="139">
        <f ca="1">CountyDataFull!T33</f>
        <v>2</v>
      </c>
      <c r="M33" s="139">
        <f ca="1">CountyDataFull!U33</f>
        <v>3</v>
      </c>
      <c r="N33" s="139">
        <f ca="1">CountyDataFull!V33</f>
        <v>10</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2073</v>
      </c>
      <c r="E34" s="139">
        <f ca="1">CountyDataFull!M34</f>
        <v>2014</v>
      </c>
      <c r="F34" s="139">
        <f ca="1">CountyDataFull!N34</f>
        <v>1983</v>
      </c>
      <c r="G34" s="139">
        <f ca="1">CountyDataFull!O34</f>
        <v>1936</v>
      </c>
      <c r="H34" s="139">
        <f ca="1">CountyDataFull!P34</f>
        <v>1938</v>
      </c>
      <c r="I34" s="139">
        <f ca="1">CountyDataFull!Q34</f>
        <v>1748</v>
      </c>
      <c r="J34" s="139">
        <f ca="1">CountyDataFull!R34</f>
        <v>1749</v>
      </c>
      <c r="K34" s="139">
        <f ca="1">CountyDataFull!S34</f>
        <v>1749</v>
      </c>
      <c r="L34" s="139">
        <f ca="1">CountyDataFull!T34</f>
        <v>1737</v>
      </c>
      <c r="M34" s="139">
        <f ca="1">CountyDataFull!U34</f>
        <v>1689</v>
      </c>
      <c r="N34" s="139">
        <f ca="1">CountyDataFull!V34</f>
        <v>1656</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0.9</v>
      </c>
      <c r="E35" s="139">
        <f ca="1">CountyDataFull!M35</f>
        <v>3.4</v>
      </c>
      <c r="F35" s="139">
        <f ca="1">CountyDataFull!N35</f>
        <v>2.4</v>
      </c>
      <c r="G35" s="139">
        <f ca="1">CountyDataFull!O35</f>
        <v>3.9</v>
      </c>
      <c r="H35" s="139">
        <f ca="1">CountyDataFull!P35</f>
        <v>5.3</v>
      </c>
      <c r="I35" s="139">
        <f ca="1">CountyDataFull!Q35</f>
        <v>6.4</v>
      </c>
      <c r="J35" s="139">
        <f ca="1">CountyDataFull!R35</f>
        <v>3.6</v>
      </c>
      <c r="K35" s="139">
        <f ca="1">CountyDataFull!S35</f>
        <v>5</v>
      </c>
      <c r="L35" s="139">
        <f ca="1">CountyDataFull!T35</f>
        <v>3.6</v>
      </c>
      <c r="M35" s="139">
        <f ca="1">CountyDataFull!U35</f>
        <v>5.0999999999999996</v>
      </c>
      <c r="N35" s="139">
        <f ca="1">CountyDataFull!V35</f>
        <v>2.9</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1</v>
      </c>
      <c r="E36" s="139">
        <f ca="1">CountyDataFull!M36</f>
        <v>4</v>
      </c>
      <c r="F36" s="139">
        <f ca="1">CountyDataFull!N36</f>
        <v>3</v>
      </c>
      <c r="G36" s="139">
        <f ca="1">CountyDataFull!O36</f>
        <v>5</v>
      </c>
      <c r="H36" s="139">
        <f ca="1">CountyDataFull!P36</f>
        <v>7</v>
      </c>
      <c r="I36" s="139">
        <f ca="1">CountyDataFull!Q36</f>
        <v>9</v>
      </c>
      <c r="J36" s="139">
        <f ca="1">CountyDataFull!R36</f>
        <v>5</v>
      </c>
      <c r="K36" s="139">
        <f ca="1">CountyDataFull!S36</f>
        <v>7</v>
      </c>
      <c r="L36" s="139">
        <f ca="1">CountyDataFull!T36</f>
        <v>5</v>
      </c>
      <c r="M36" s="139">
        <f ca="1">CountyDataFull!U36</f>
        <v>7</v>
      </c>
      <c r="N36" s="139">
        <f ca="1">CountyDataFull!V36</f>
        <v>4</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1145</v>
      </c>
      <c r="E37" s="139">
        <f ca="1">CountyDataFull!M37</f>
        <v>1189</v>
      </c>
      <c r="F37" s="139">
        <f ca="1">CountyDataFull!N37</f>
        <v>1228</v>
      </c>
      <c r="G37" s="139">
        <f ca="1">CountyDataFull!O37</f>
        <v>1269</v>
      </c>
      <c r="H37" s="139">
        <f ca="1">CountyDataFull!P37</f>
        <v>1332</v>
      </c>
      <c r="I37" s="139">
        <f ca="1">CountyDataFull!Q37</f>
        <v>1404</v>
      </c>
      <c r="J37" s="139">
        <f ca="1">CountyDataFull!R37</f>
        <v>1387</v>
      </c>
      <c r="K37" s="139">
        <f ca="1">CountyDataFull!S37</f>
        <v>1403</v>
      </c>
      <c r="L37" s="139">
        <f ca="1">CountyDataFull!T37</f>
        <v>1384</v>
      </c>
      <c r="M37" s="139">
        <f ca="1">CountyDataFull!U37</f>
        <v>1365</v>
      </c>
      <c r="N37" s="139">
        <f ca="1">CountyDataFull!V37</f>
        <v>1356</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0</v>
      </c>
      <c r="E38" s="139">
        <f ca="1">CountyDataFull!M38</f>
        <v>0</v>
      </c>
      <c r="F38" s="139">
        <f ca="1">CountyDataFull!N38</f>
        <v>0</v>
      </c>
      <c r="G38" s="139">
        <f ca="1">CountyDataFull!O38</f>
        <v>0</v>
      </c>
      <c r="H38" s="139">
        <f ca="1">CountyDataFull!P38</f>
        <v>0</v>
      </c>
      <c r="I38" s="139">
        <f ca="1">CountyDataFull!Q38</f>
        <v>0</v>
      </c>
      <c r="J38" s="139">
        <f ca="1">CountyDataFull!R38</f>
        <v>0</v>
      </c>
      <c r="K38" s="139">
        <f ca="1">CountyDataFull!S38</f>
        <v>0</v>
      </c>
      <c r="L38" s="139">
        <f ca="1">CountyDataFull!T38</f>
        <v>0</v>
      </c>
      <c r="M38" s="139">
        <f ca="1">CountyDataFull!U38</f>
        <v>0</v>
      </c>
      <c r="N38" s="139">
        <f ca="1">CountyDataFull!V38</f>
        <v>0</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0</v>
      </c>
      <c r="E39" s="139">
        <f ca="1">CountyDataFull!M39</f>
        <v>0</v>
      </c>
      <c r="F39" s="139">
        <f ca="1">CountyDataFull!N39</f>
        <v>0</v>
      </c>
      <c r="G39" s="139">
        <f ca="1">CountyDataFull!O39</f>
        <v>0</v>
      </c>
      <c r="H39" s="139">
        <f ca="1">CountyDataFull!P39</f>
        <v>0</v>
      </c>
      <c r="I39" s="139">
        <f ca="1">CountyDataFull!Q39</f>
        <v>0</v>
      </c>
      <c r="J39" s="139">
        <f ca="1">CountyDataFull!R39</f>
        <v>0</v>
      </c>
      <c r="K39" s="139">
        <f ca="1">CountyDataFull!S39</f>
        <v>0</v>
      </c>
      <c r="L39" s="139">
        <f ca="1">CountyDataFull!T39</f>
        <v>0</v>
      </c>
      <c r="M39" s="139">
        <f ca="1">CountyDataFull!U39</f>
        <v>0</v>
      </c>
      <c r="N39" s="139">
        <f ca="1">CountyDataFull!V39</f>
        <v>0</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45</v>
      </c>
      <c r="E40" s="139">
        <f ca="1">CountyDataFull!M40</f>
        <v>44</v>
      </c>
      <c r="F40" s="139">
        <f ca="1">CountyDataFull!N40</f>
        <v>43</v>
      </c>
      <c r="G40" s="139">
        <f ca="1">CountyDataFull!O40</f>
        <v>42</v>
      </c>
      <c r="H40" s="139">
        <f ca="1">CountyDataFull!P40</f>
        <v>43</v>
      </c>
      <c r="I40" s="139">
        <f ca="1">CountyDataFull!Q40</f>
        <v>50</v>
      </c>
      <c r="J40" s="139">
        <f ca="1">CountyDataFull!R40</f>
        <v>51</v>
      </c>
      <c r="K40" s="139">
        <f ca="1">CountyDataFull!S40</f>
        <v>52</v>
      </c>
      <c r="L40" s="139">
        <f ca="1">CountyDataFull!T40</f>
        <v>51</v>
      </c>
      <c r="M40" s="139">
        <f ca="1">CountyDataFull!U40</f>
        <v>48</v>
      </c>
      <c r="N40" s="139">
        <f ca="1">CountyDataFull!V40</f>
        <v>49</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9.9</v>
      </c>
      <c r="E41" s="139">
        <f ca="1">CountyDataFull!M41</f>
        <v>11.9</v>
      </c>
      <c r="F41" s="139">
        <f ca="1">CountyDataFull!N41</f>
        <v>21.5</v>
      </c>
      <c r="G41" s="139">
        <f ca="1">CountyDataFull!O41</f>
        <v>9.6999999999999993</v>
      </c>
      <c r="H41" s="139">
        <f ca="1">CountyDataFull!P41</f>
        <v>1.9</v>
      </c>
      <c r="I41" s="139">
        <f ca="1">CountyDataFull!Q41</f>
        <v>1.8</v>
      </c>
      <c r="J41" s="139">
        <f ca="1">CountyDataFull!R41</f>
        <v>11.3</v>
      </c>
      <c r="K41" s="139">
        <f ca="1">CountyDataFull!S41</f>
        <v>17</v>
      </c>
      <c r="L41" s="139">
        <f ca="1">CountyDataFull!T41</f>
        <v>7.6</v>
      </c>
      <c r="M41" s="139">
        <f ca="1">CountyDataFull!U41</f>
        <v>4</v>
      </c>
      <c r="N41" s="139">
        <f ca="1">CountyDataFull!V41</f>
        <v>4.0999999999999996</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5</v>
      </c>
      <c r="E42" s="139">
        <f ca="1">CountyDataFull!M42</f>
        <v>6</v>
      </c>
      <c r="F42" s="139">
        <f ca="1">CountyDataFull!N42</f>
        <v>11</v>
      </c>
      <c r="G42" s="139">
        <f ca="1">CountyDataFull!O42</f>
        <v>5</v>
      </c>
      <c r="H42" s="139">
        <f ca="1">CountyDataFull!P42</f>
        <v>1</v>
      </c>
      <c r="I42" s="139">
        <f ca="1">CountyDataFull!Q42</f>
        <v>1</v>
      </c>
      <c r="J42" s="139">
        <f ca="1">CountyDataFull!R42</f>
        <v>6</v>
      </c>
      <c r="K42" s="139">
        <f ca="1">CountyDataFull!S42</f>
        <v>9</v>
      </c>
      <c r="L42" s="139">
        <f ca="1">CountyDataFull!T42</f>
        <v>4</v>
      </c>
      <c r="M42" s="139">
        <f ca="1">CountyDataFull!U42</f>
        <v>2</v>
      </c>
      <c r="N42" s="139">
        <f ca="1">CountyDataFull!V42</f>
        <v>2</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507</v>
      </c>
      <c r="E43" s="153">
        <f ca="1">CountyDataFull!M43</f>
        <v>503</v>
      </c>
      <c r="F43" s="153">
        <f ca="1">CountyDataFull!N43</f>
        <v>512</v>
      </c>
      <c r="G43" s="153">
        <f ca="1">CountyDataFull!O43</f>
        <v>514</v>
      </c>
      <c r="H43" s="153">
        <f ca="1">CountyDataFull!P43</f>
        <v>532</v>
      </c>
      <c r="I43" s="153">
        <f ca="1">CountyDataFull!Q43</f>
        <v>541</v>
      </c>
      <c r="J43" s="153">
        <f ca="1">CountyDataFull!R43</f>
        <v>530</v>
      </c>
      <c r="K43" s="153">
        <f ca="1">CountyDataFull!S43</f>
        <v>528</v>
      </c>
      <c r="L43" s="153">
        <f ca="1">CountyDataFull!T43</f>
        <v>527</v>
      </c>
      <c r="M43" s="153">
        <f ca="1">CountyDataFull!U43</f>
        <v>501</v>
      </c>
      <c r="N43" s="153">
        <f ca="1">CountyDataFull!V43</f>
        <v>485</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t="str">
        <f ca="1">CountyDataFull!G44</f>
        <v>.</v>
      </c>
      <c r="E44" s="139">
        <f ca="1">CountyDataFull!H44</f>
        <v>28.6</v>
      </c>
      <c r="F44" s="139">
        <f ca="1">CountyDataFull!I44</f>
        <v>28.6</v>
      </c>
      <c r="G44" s="139">
        <f ca="1">CountyDataFull!J44</f>
        <v>28.6</v>
      </c>
      <c r="H44" s="139">
        <f ca="1">CountyDataFull!K44</f>
        <v>28.6</v>
      </c>
      <c r="I44" s="139">
        <f ca="1">CountyDataFull!L44</f>
        <v>28.6</v>
      </c>
      <c r="J44" s="139">
        <f ca="1">CountyDataFull!M44</f>
        <v>28.6</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7</v>
      </c>
      <c r="E45" s="139">
        <f ca="1">CountyDataFull!H45</f>
        <v>3</v>
      </c>
      <c r="F45" s="139">
        <f ca="1">CountyDataFull!I45</f>
        <v>0.42899999999999999</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f ca="1">CountyDataFull!H46</f>
        <v>14.3</v>
      </c>
      <c r="F46" s="139">
        <f ca="1">CountyDataFull!I46</f>
        <v>14.3</v>
      </c>
      <c r="G46" s="139">
        <f ca="1">CountyDataFull!J46</f>
        <v>14.3</v>
      </c>
      <c r="H46" s="139">
        <f ca="1">CountyDataFull!K46</f>
        <v>42.9</v>
      </c>
      <c r="I46" s="139">
        <f ca="1">CountyDataFull!L46</f>
        <v>42.9</v>
      </c>
      <c r="J46" s="139">
        <f ca="1">CountyDataFull!M46</f>
        <v>42.9</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f ca="1">CountyDataFull!J47</f>
        <v>28.6</v>
      </c>
      <c r="H47" s="139">
        <f ca="1">CountyDataFull!K47</f>
        <v>28.6</v>
      </c>
      <c r="I47" s="139">
        <f ca="1">CountyDataFull!L47</f>
        <v>28.6</v>
      </c>
      <c r="J47" s="139">
        <f ca="1">CountyDataFull!M47</f>
        <v>28.6</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100</v>
      </c>
      <c r="E50" s="139">
        <f ca="1">CountyDataFull!H50</f>
        <v>57.1</v>
      </c>
      <c r="F50" s="139">
        <f ca="1">CountyDataFull!I50</f>
        <v>57.1</v>
      </c>
      <c r="G50" s="139">
        <f ca="1">CountyDataFull!J50</f>
        <v>28.6</v>
      </c>
      <c r="H50" s="139" t="str">
        <f ca="1">CountyDataFull!K50</f>
        <v>.</v>
      </c>
      <c r="I50" s="139" t="str">
        <f ca="1">CountyDataFull!L50</f>
        <v>.</v>
      </c>
      <c r="J50" s="139" t="str">
        <f ca="1">CountyDataFull!M50</f>
        <v>.</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50</v>
      </c>
      <c r="E51" s="139">
        <f ca="1">CountyDataFull!H51</f>
        <v>50</v>
      </c>
      <c r="F51" s="139">
        <f ca="1">CountyDataFull!I51</f>
        <v>50</v>
      </c>
      <c r="G51" s="139">
        <f ca="1">CountyDataFull!J51</f>
        <v>50</v>
      </c>
      <c r="H51" s="139">
        <f ca="1">CountyDataFull!K51</f>
        <v>50</v>
      </c>
      <c r="I51" s="139">
        <f ca="1">CountyDataFull!L51</f>
        <v>50</v>
      </c>
      <c r="J51" s="139">
        <f ca="1">CountyDataFull!M51</f>
        <v>50</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2</v>
      </c>
      <c r="E52" s="139">
        <f ca="1">CountyDataFull!H52</f>
        <v>1</v>
      </c>
      <c r="F52" s="139">
        <f ca="1">CountyDataFull!I52</f>
        <v>0.5</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t="str">
        <f ca="1">CountyDataFull!I53</f>
        <v>.</v>
      </c>
      <c r="G53" s="139" t="str">
        <f ca="1">CountyDataFull!J53</f>
        <v>.</v>
      </c>
      <c r="H53" s="139" t="str">
        <f ca="1">CountyDataFull!K53</f>
        <v>.</v>
      </c>
      <c r="I53" s="139">
        <f ca="1">CountyDataFull!L53</f>
        <v>50</v>
      </c>
      <c r="J53" s="139">
        <f ca="1">CountyDataFull!M53</f>
        <v>50</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t="str">
        <f ca="1">CountyDataFull!J54</f>
        <v>.</v>
      </c>
      <c r="H54" s="139" t="str">
        <f ca="1">CountyDataFull!K54</f>
        <v>.</v>
      </c>
      <c r="I54" s="139" t="str">
        <f ca="1">CountyDataFull!L54</f>
        <v>.</v>
      </c>
      <c r="J54" s="139" t="str">
        <f ca="1">CountyDataFull!M54</f>
        <v>.</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t="str">
        <f ca="1">CountyDataFull!J55</f>
        <v>.</v>
      </c>
      <c r="H55" s="139" t="str">
        <f ca="1">CountyDataFull!K55</f>
        <v>.</v>
      </c>
      <c r="I55" s="139" t="str">
        <f ca="1">CountyDataFull!L55</f>
        <v>.</v>
      </c>
      <c r="J55" s="139" t="str">
        <f ca="1">CountyDataFull!M55</f>
        <v>.</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t="str">
        <f ca="1">CountyDataFull!J56</f>
        <v>.</v>
      </c>
      <c r="H56" s="139" t="str">
        <f ca="1">CountyDataFull!K56</f>
        <v>.</v>
      </c>
      <c r="I56" s="139" t="str">
        <f ca="1">CountyDataFull!L56</f>
        <v>.</v>
      </c>
      <c r="J56" s="139" t="str">
        <f ca="1">CountyDataFull!M56</f>
        <v>.</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50</v>
      </c>
      <c r="E57" s="139">
        <f ca="1">CountyDataFull!H57</f>
        <v>50</v>
      </c>
      <c r="F57" s="139">
        <f ca="1">CountyDataFull!I57</f>
        <v>50</v>
      </c>
      <c r="G57" s="139">
        <f ca="1">CountyDataFull!J57</f>
        <v>50</v>
      </c>
      <c r="H57" s="139">
        <f ca="1">CountyDataFull!K57</f>
        <v>50</v>
      </c>
      <c r="I57" s="139" t="str">
        <f ca="1">CountyDataFull!L57</f>
        <v>.</v>
      </c>
      <c r="J57" s="139" t="str">
        <f ca="1">CountyDataFull!M57</f>
        <v>.</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11.1</v>
      </c>
      <c r="E58" s="139">
        <f ca="1">CountyDataFull!H58</f>
        <v>33.299999999999997</v>
      </c>
      <c r="F58" s="139">
        <f ca="1">CountyDataFull!I58</f>
        <v>33.299999999999997</v>
      </c>
      <c r="G58" s="139">
        <f ca="1">CountyDataFull!J58</f>
        <v>33.299999999999997</v>
      </c>
      <c r="H58" s="139">
        <f ca="1">CountyDataFull!K58</f>
        <v>33.299999999999997</v>
      </c>
      <c r="I58" s="139">
        <f ca="1">CountyDataFull!L58</f>
        <v>33.299999999999997</v>
      </c>
      <c r="J58" s="139">
        <f ca="1">CountyDataFull!M58</f>
        <v>33.299999999999997</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9</v>
      </c>
      <c r="E59" s="139">
        <f ca="1">CountyDataFull!H59</f>
        <v>4</v>
      </c>
      <c r="F59" s="139">
        <f ca="1">CountyDataFull!I59</f>
        <v>0.44400000000000001</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f ca="1">CountyDataFull!H60</f>
        <v>11.1</v>
      </c>
      <c r="F60" s="139">
        <f ca="1">CountyDataFull!I60</f>
        <v>11.1</v>
      </c>
      <c r="G60" s="139">
        <f ca="1">CountyDataFull!J60</f>
        <v>11.1</v>
      </c>
      <c r="H60" s="139">
        <f ca="1">CountyDataFull!K60</f>
        <v>33.299999999999997</v>
      </c>
      <c r="I60" s="139">
        <f ca="1">CountyDataFull!L60</f>
        <v>44.4</v>
      </c>
      <c r="J60" s="139">
        <f ca="1">CountyDataFull!M60</f>
        <v>44.4</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t="str">
        <f ca="1">CountyDataFull!I61</f>
        <v>.</v>
      </c>
      <c r="G61" s="139">
        <f ca="1">CountyDataFull!J61</f>
        <v>22.2</v>
      </c>
      <c r="H61" s="139">
        <f ca="1">CountyDataFull!K61</f>
        <v>22.2</v>
      </c>
      <c r="I61" s="139">
        <f ca="1">CountyDataFull!L61</f>
        <v>22.2</v>
      </c>
      <c r="J61" s="139">
        <f ca="1">CountyDataFull!M61</f>
        <v>22.2</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t="str">
        <f ca="1">CountyDataFull!J62</f>
        <v>.</v>
      </c>
      <c r="H62" s="139" t="str">
        <f ca="1">CountyDataFull!K62</f>
        <v>.</v>
      </c>
      <c r="I62" s="139" t="str">
        <f ca="1">CountyDataFull!L62</f>
        <v>.</v>
      </c>
      <c r="J62" s="139" t="str">
        <f ca="1">CountyDataFull!M62</f>
        <v>.</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t="str">
        <f ca="1">CountyDataFull!I63</f>
        <v>.</v>
      </c>
      <c r="G63" s="139" t="str">
        <f ca="1">CountyDataFull!J63</f>
        <v>.</v>
      </c>
      <c r="H63" s="139" t="str">
        <f ca="1">CountyDataFull!K63</f>
        <v>.</v>
      </c>
      <c r="I63" s="139" t="str">
        <f ca="1">CountyDataFull!L63</f>
        <v>.</v>
      </c>
      <c r="J63" s="139" t="str">
        <f ca="1">CountyDataFull!M63</f>
        <v>.</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88.9</v>
      </c>
      <c r="E64" s="139">
        <f ca="1">CountyDataFull!H64</f>
        <v>55.6</v>
      </c>
      <c r="F64" s="139">
        <f ca="1">CountyDataFull!I64</f>
        <v>55.6</v>
      </c>
      <c r="G64" s="139">
        <f ca="1">CountyDataFull!J64</f>
        <v>33.299999999999997</v>
      </c>
      <c r="H64" s="139">
        <f ca="1">CountyDataFull!K64</f>
        <v>11.1</v>
      </c>
      <c r="I64" s="139" t="str">
        <f ca="1">CountyDataFull!L64</f>
        <v>.</v>
      </c>
      <c r="J64" s="139" t="str">
        <f ca="1">CountyDataFull!M64</f>
        <v>.</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29</v>
      </c>
      <c r="E65" s="139">
        <f t="shared" ca="1" si="8"/>
        <v>17</v>
      </c>
      <c r="F65" s="139">
        <f t="shared" ca="1" si="8"/>
        <v>23</v>
      </c>
      <c r="G65" s="139">
        <f t="shared" ca="1" si="8"/>
        <v>9</v>
      </c>
      <c r="H65" s="139">
        <f t="shared" ca="1" si="8"/>
        <v>19</v>
      </c>
      <c r="I65" s="139">
        <f t="shared" ca="1" si="8"/>
        <v>20</v>
      </c>
      <c r="J65" s="139">
        <f t="shared" ca="1" si="8"/>
        <v>17</v>
      </c>
      <c r="K65" s="139">
        <f t="shared" ca="1" si="8"/>
        <v>10</v>
      </c>
      <c r="L65" s="139">
        <f t="shared" ca="1" si="8"/>
        <v>8</v>
      </c>
      <c r="M65" s="139">
        <f t="shared" ca="1" si="8"/>
        <v>5</v>
      </c>
      <c r="N65" s="140">
        <f t="shared" ca="1" si="8"/>
        <v>1</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f t="shared" ca="1" si="8"/>
        <v>1</v>
      </c>
      <c r="F66" s="139">
        <f t="shared" ca="1" si="8"/>
        <v>1</v>
      </c>
      <c r="G66" s="139" t="str">
        <f t="shared" ca="1" si="8"/>
        <v>.</v>
      </c>
      <c r="H66" s="139">
        <f t="shared" ca="1" si="8"/>
        <v>1</v>
      </c>
      <c r="I66" s="139" t="str">
        <f t="shared" ca="1" si="8"/>
        <v>.</v>
      </c>
      <c r="J66" s="139" t="str">
        <f t="shared" ca="1" si="8"/>
        <v>.</v>
      </c>
      <c r="K66" s="139">
        <f t="shared" ca="1" si="8"/>
        <v>1</v>
      </c>
      <c r="L66" s="139">
        <f t="shared" ca="1" si="8"/>
        <v>1</v>
      </c>
      <c r="M66" s="139">
        <f t="shared" ca="1" si="8"/>
        <v>2</v>
      </c>
      <c r="N66" s="140">
        <f t="shared" ca="1" si="8"/>
        <v>2</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1</v>
      </c>
      <c r="E67" s="139">
        <f t="shared" ca="1" si="8"/>
        <v>2</v>
      </c>
      <c r="F67" s="139">
        <f t="shared" ca="1" si="8"/>
        <v>1</v>
      </c>
      <c r="G67" s="139">
        <f t="shared" ca="1" si="8"/>
        <v>1</v>
      </c>
      <c r="H67" s="139">
        <f t="shared" ca="1" si="8"/>
        <v>1</v>
      </c>
      <c r="I67" s="139">
        <f t="shared" ca="1" si="8"/>
        <v>1</v>
      </c>
      <c r="J67" s="139">
        <f t="shared" ca="1" si="8"/>
        <v>2</v>
      </c>
      <c r="K67" s="139">
        <f t="shared" ca="1" si="8"/>
        <v>2</v>
      </c>
      <c r="L67" s="139">
        <f t="shared" ca="1" si="8"/>
        <v>2</v>
      </c>
      <c r="M67" s="139">
        <f t="shared" ca="1" si="8"/>
        <v>2</v>
      </c>
      <c r="N67" s="140">
        <f t="shared" ca="1" si="8"/>
        <v>2</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1</v>
      </c>
      <c r="E68" s="139">
        <f t="shared" ca="1" si="8"/>
        <v>1</v>
      </c>
      <c r="F68" s="139">
        <f t="shared" ca="1" si="8"/>
        <v>1</v>
      </c>
      <c r="G68" s="139" t="str">
        <f t="shared" ca="1" si="8"/>
        <v>.</v>
      </c>
      <c r="H68" s="139" t="str">
        <f t="shared" ca="1" si="8"/>
        <v>.</v>
      </c>
      <c r="I68" s="139">
        <f t="shared" ca="1" si="8"/>
        <v>1</v>
      </c>
      <c r="J68" s="139" t="str">
        <f t="shared" ca="1" si="8"/>
        <v>.</v>
      </c>
      <c r="K68" s="139" t="str">
        <f t="shared" ca="1" si="8"/>
        <v>.</v>
      </c>
      <c r="L68" s="139" t="str">
        <f t="shared" ca="1" si="8"/>
        <v>.</v>
      </c>
      <c r="M68" s="139">
        <f t="shared" ca="1" si="8"/>
        <v>2</v>
      </c>
      <c r="N68" s="140" t="str">
        <f t="shared" ca="1" si="8"/>
        <v>.</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32</v>
      </c>
      <c r="E69" s="139">
        <f ca="1">CountyDataFull!K69</f>
        <v>5</v>
      </c>
      <c r="F69" s="139">
        <f ca="1">CountyDataFull!L69</f>
        <v>8</v>
      </c>
      <c r="G69" s="139">
        <f ca="1">CountyDataFull!M69</f>
        <v>25</v>
      </c>
      <c r="H69" s="139">
        <f ca="1">CountyDataFull!N69</f>
        <v>3</v>
      </c>
      <c r="I69" s="139">
        <f ca="1">CountyDataFull!O69</f>
        <v>1</v>
      </c>
      <c r="J69" s="139">
        <f ca="1">CountyDataFull!P69</f>
        <v>13</v>
      </c>
      <c r="K69" s="139">
        <f ca="1">CountyDataFull!Q69</f>
        <v>19</v>
      </c>
      <c r="L69" s="139">
        <f ca="1">CountyDataFull!R69</f>
        <v>22</v>
      </c>
      <c r="M69" s="139">
        <f ca="1">CountyDataFull!S69</f>
        <v>12</v>
      </c>
      <c r="N69" s="139">
        <f ca="1">CountyDataFull!T69</f>
        <v>7</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1</v>
      </c>
      <c r="E70" s="139">
        <f ca="1">CountyDataFull!K70</f>
        <v>0</v>
      </c>
      <c r="F70" s="139">
        <f ca="1">CountyDataFull!L70</f>
        <v>2</v>
      </c>
      <c r="G70" s="139">
        <f ca="1">CountyDataFull!M70</f>
        <v>0</v>
      </c>
      <c r="H70" s="139">
        <f ca="1">CountyDataFull!N70</f>
        <v>2</v>
      </c>
      <c r="I70" s="139">
        <f ca="1">CountyDataFull!O70</f>
        <v>0</v>
      </c>
      <c r="J70" s="139">
        <f ca="1">CountyDataFull!P70</f>
        <v>0</v>
      </c>
      <c r="K70" s="139">
        <f ca="1">CountyDataFull!Q70</f>
        <v>0</v>
      </c>
      <c r="L70" s="139">
        <f ca="1">CountyDataFull!R70</f>
        <v>2</v>
      </c>
      <c r="M70" s="139">
        <f ca="1">CountyDataFull!S70</f>
        <v>0</v>
      </c>
      <c r="N70" s="139">
        <f ca="1">CountyDataFull!T70</f>
        <v>0</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3</v>
      </c>
      <c r="E71" s="562">
        <f ca="1">CountyDataFull!I71</f>
        <v>3</v>
      </c>
      <c r="F71" s="562">
        <f ca="1">CountyDataFull!J71</f>
        <v>3</v>
      </c>
      <c r="G71" s="562">
        <f ca="1">CountyDataFull!K71</f>
        <v>3</v>
      </c>
      <c r="H71" s="562">
        <f ca="1">CountyDataFull!L71</f>
        <v>3</v>
      </c>
      <c r="I71" s="562">
        <f ca="1">CountyDataFull!M71</f>
        <v>3</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f ca="1">CountyDataFull!H72</f>
        <v>1</v>
      </c>
      <c r="E72" s="562">
        <f ca="1">CountyDataFull!I72</f>
        <v>1</v>
      </c>
      <c r="F72" s="562">
        <f ca="1">CountyDataFull!J72</f>
        <v>1</v>
      </c>
      <c r="G72" s="562">
        <f ca="1">CountyDataFull!K72</f>
        <v>3</v>
      </c>
      <c r="H72" s="562">
        <f ca="1">CountyDataFull!L72</f>
        <v>4</v>
      </c>
      <c r="I72" s="562">
        <f ca="1">CountyDataFull!M72</f>
        <v>4</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t="str">
        <f ca="1">CountyDataFull!I73</f>
        <v>.</v>
      </c>
      <c r="F73" s="562">
        <f ca="1">CountyDataFull!J73</f>
        <v>2</v>
      </c>
      <c r="G73" s="562">
        <f ca="1">CountyDataFull!K73</f>
        <v>2</v>
      </c>
      <c r="H73" s="562">
        <f ca="1">CountyDataFull!L73</f>
        <v>2</v>
      </c>
      <c r="I73" s="562">
        <f ca="1">CountyDataFull!M73</f>
        <v>2</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t="str">
        <f ca="1">CountyDataFull!J74</f>
        <v>.</v>
      </c>
      <c r="G74" s="562" t="str">
        <f ca="1">CountyDataFull!K74</f>
        <v>.</v>
      </c>
      <c r="H74" s="562" t="str">
        <f ca="1">CountyDataFull!L74</f>
        <v>.</v>
      </c>
      <c r="I74" s="562" t="str">
        <f ca="1">CountyDataFull!M74</f>
        <v>.</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t="str">
        <f ca="1">CountyDataFull!I75</f>
        <v>.</v>
      </c>
      <c r="F75" s="562" t="str">
        <f ca="1">CountyDataFull!J75</f>
        <v>.</v>
      </c>
      <c r="G75" s="562" t="str">
        <f ca="1">CountyDataFull!K75</f>
        <v>.</v>
      </c>
      <c r="H75" s="562" t="str">
        <f ca="1">CountyDataFull!L75</f>
        <v>.</v>
      </c>
      <c r="I75" s="562" t="str">
        <f ca="1">CountyDataFull!M75</f>
        <v>.</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5</v>
      </c>
      <c r="E76" s="562">
        <f ca="1">CountyDataFull!I76</f>
        <v>5</v>
      </c>
      <c r="F76" s="562">
        <f ca="1">CountyDataFull!J76</f>
        <v>3</v>
      </c>
      <c r="G76" s="562">
        <f ca="1">CountyDataFull!K76</f>
        <v>1</v>
      </c>
      <c r="H76" s="562" t="str">
        <f ca="1">CountyDataFull!L76</f>
        <v>.</v>
      </c>
      <c r="I76" s="562" t="str">
        <f ca="1">CountyDataFull!M76</f>
        <v>.</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1</v>
      </c>
      <c r="L77" s="139">
        <f t="shared" ca="1" si="10"/>
        <v>1</v>
      </c>
      <c r="M77" s="139" t="str">
        <f t="shared" ca="1" si="10"/>
        <v>.</v>
      </c>
      <c r="N77" s="140" t="str">
        <f t="shared" ca="1" si="10"/>
        <v>.</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11</v>
      </c>
      <c r="E78" s="139">
        <f t="shared" ca="1" si="10"/>
        <v>10</v>
      </c>
      <c r="F78" s="139">
        <f t="shared" ca="1" si="10"/>
        <v>14</v>
      </c>
      <c r="G78" s="139">
        <f t="shared" ca="1" si="10"/>
        <v>3</v>
      </c>
      <c r="H78" s="139">
        <f t="shared" ca="1" si="10"/>
        <v>10</v>
      </c>
      <c r="I78" s="139">
        <f t="shared" ca="1" si="10"/>
        <v>11</v>
      </c>
      <c r="J78" s="139">
        <f t="shared" ca="1" si="10"/>
        <v>15</v>
      </c>
      <c r="K78" s="139">
        <f t="shared" ca="1" si="10"/>
        <v>12</v>
      </c>
      <c r="L78" s="139">
        <f t="shared" ca="1" si="10"/>
        <v>8</v>
      </c>
      <c r="M78" s="139">
        <f t="shared" ca="1" si="10"/>
        <v>9</v>
      </c>
      <c r="N78" s="140">
        <f t="shared" ca="1" si="10"/>
        <v>14</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5</v>
      </c>
      <c r="E79" s="139">
        <f t="shared" ca="1" si="10"/>
        <v>3</v>
      </c>
      <c r="F79" s="139">
        <f t="shared" ca="1" si="10"/>
        <v>3</v>
      </c>
      <c r="G79" s="139">
        <f t="shared" ca="1" si="10"/>
        <v>10</v>
      </c>
      <c r="H79" s="139">
        <f t="shared" ca="1" si="10"/>
        <v>2</v>
      </c>
      <c r="I79" s="139">
        <f t="shared" ca="1" si="10"/>
        <v>10</v>
      </c>
      <c r="J79" s="139">
        <f t="shared" ca="1" si="10"/>
        <v>2</v>
      </c>
      <c r="K79" s="139">
        <f t="shared" ca="1" si="10"/>
        <v>8</v>
      </c>
      <c r="L79" s="139">
        <f t="shared" ca="1" si="10"/>
        <v>5</v>
      </c>
      <c r="M79" s="139">
        <f t="shared" ca="1" si="10"/>
        <v>4</v>
      </c>
      <c r="N79" s="140">
        <f t="shared" ca="1" si="10"/>
        <v>7</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t="str">
        <f t="shared" ca="1" si="10"/>
        <v>.</v>
      </c>
      <c r="E80" s="139" t="str">
        <f t="shared" ca="1" si="10"/>
        <v>.</v>
      </c>
      <c r="F80" s="139" t="str">
        <f t="shared" ca="1" si="10"/>
        <v>.</v>
      </c>
      <c r="G80" s="139" t="str">
        <f t="shared" ca="1" si="10"/>
        <v>.</v>
      </c>
      <c r="H80" s="139" t="str">
        <f t="shared" ca="1" si="10"/>
        <v>.</v>
      </c>
      <c r="I80" s="139" t="str">
        <f t="shared" ca="1" si="10"/>
        <v>.</v>
      </c>
      <c r="J80" s="139" t="str">
        <f t="shared" ca="1" si="10"/>
        <v>.</v>
      </c>
      <c r="K80" s="139" t="str">
        <f t="shared" ca="1" si="10"/>
        <v>.</v>
      </c>
      <c r="L80" s="139">
        <f t="shared" ca="1" si="10"/>
        <v>2</v>
      </c>
      <c r="M80" s="139">
        <f t="shared" ca="1" si="10"/>
        <v>2</v>
      </c>
      <c r="N80" s="140">
        <f t="shared" ca="1" si="10"/>
        <v>2</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f t="shared" ca="1" si="10"/>
        <v>1</v>
      </c>
      <c r="F81" s="139" t="str">
        <f t="shared" ca="1" si="10"/>
        <v>.</v>
      </c>
      <c r="G81" s="139" t="str">
        <f t="shared" ca="1" si="10"/>
        <v>.</v>
      </c>
      <c r="H81" s="139" t="str">
        <f t="shared" ca="1" si="10"/>
        <v>.</v>
      </c>
      <c r="I81" s="139" t="str">
        <f t="shared" ca="1" si="10"/>
        <v>.</v>
      </c>
      <c r="J81" s="139">
        <f t="shared" ca="1" si="10"/>
        <v>5</v>
      </c>
      <c r="K81" s="139">
        <f t="shared" ca="1" si="10"/>
        <v>2</v>
      </c>
      <c r="L81" s="139">
        <f t="shared" ca="1" si="10"/>
        <v>3</v>
      </c>
      <c r="M81" s="139" t="str">
        <f t="shared" ca="1" si="10"/>
        <v>.</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t="str">
        <f t="shared" ca="1" si="10"/>
        <v>.</v>
      </c>
      <c r="E82" s="139" t="str">
        <f t="shared" ca="1" si="10"/>
        <v>.</v>
      </c>
      <c r="F82" s="139">
        <f t="shared" ca="1" si="10"/>
        <v>2</v>
      </c>
      <c r="G82" s="139">
        <f t="shared" ca="1" si="10"/>
        <v>2</v>
      </c>
      <c r="H82" s="139" t="str">
        <f t="shared" ca="1" si="10"/>
        <v>.</v>
      </c>
      <c r="I82" s="139">
        <f t="shared" ca="1" si="10"/>
        <v>1</v>
      </c>
      <c r="J82" s="139">
        <f t="shared" ca="1" si="10"/>
        <v>2</v>
      </c>
      <c r="K82" s="139" t="str">
        <f t="shared" ca="1" si="10"/>
        <v>.</v>
      </c>
      <c r="L82" s="139" t="str">
        <f t="shared" ca="1" si="10"/>
        <v>.</v>
      </c>
      <c r="M82" s="139" t="str">
        <f t="shared" ca="1" si="10"/>
        <v>.</v>
      </c>
      <c r="N82" s="140" t="str">
        <f t="shared" ca="1" si="10"/>
        <v>.</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1</v>
      </c>
      <c r="E83" s="139" t="str">
        <f t="shared" ca="1" si="10"/>
        <v>.</v>
      </c>
      <c r="F83" s="139" t="str">
        <f t="shared" ca="1" si="10"/>
        <v>.</v>
      </c>
      <c r="G83" s="139" t="str">
        <f t="shared" ca="1" si="10"/>
        <v>.</v>
      </c>
      <c r="H83" s="139" t="str">
        <f t="shared" ca="1" si="10"/>
        <v>.</v>
      </c>
      <c r="I83" s="139" t="str">
        <f t="shared" ca="1" si="10"/>
        <v>.</v>
      </c>
      <c r="J83" s="139" t="str">
        <f t="shared" ca="1" si="10"/>
        <v>.</v>
      </c>
      <c r="K83" s="139" t="str">
        <f t="shared" ca="1" si="10"/>
        <v>.</v>
      </c>
      <c r="L83" s="139" t="str">
        <f t="shared" ca="1" si="10"/>
        <v>.</v>
      </c>
      <c r="M83" s="139" t="str">
        <f t="shared" ca="1" si="10"/>
        <v>.</v>
      </c>
      <c r="N83" s="140">
        <f t="shared" ca="1" si="10"/>
        <v>1</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33.299999999999997</v>
      </c>
      <c r="E84" s="642">
        <f t="shared" ca="1" si="10"/>
        <v>11.3</v>
      </c>
      <c r="F84" s="642">
        <f t="shared" ca="1" si="10"/>
        <v>7.8</v>
      </c>
      <c r="G84" s="642">
        <f t="shared" ca="1" si="10"/>
        <v>17.600000000000001</v>
      </c>
      <c r="H84" s="642">
        <f t="shared" ca="1" si="10"/>
        <v>12.5</v>
      </c>
      <c r="I84" s="642">
        <f t="shared" ca="1" si="10"/>
        <v>6.8</v>
      </c>
      <c r="J84" s="642">
        <f t="shared" ca="1" si="10"/>
        <v>11.5</v>
      </c>
      <c r="K84" s="642">
        <f t="shared" ca="1" si="10"/>
        <v>12.8</v>
      </c>
      <c r="L84" s="642">
        <f t="shared" ca="1" si="10"/>
        <v>5.5</v>
      </c>
      <c r="M84" s="642">
        <f t="shared" ca="1" si="10"/>
        <v>3.2</v>
      </c>
      <c r="N84" s="643">
        <f t="shared" ca="1" si="10"/>
        <v>7.3</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Inyo</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22</v>
      </c>
      <c r="H7" s="137">
        <f t="shared" ca="1" si="1"/>
        <v>22</v>
      </c>
      <c r="I7" s="137">
        <f t="shared" ca="1" si="1"/>
        <v>25</v>
      </c>
      <c r="J7" s="137">
        <f t="shared" ca="1" si="1"/>
        <v>28</v>
      </c>
      <c r="K7" s="137">
        <f t="shared" ca="1" si="1"/>
        <v>27</v>
      </c>
      <c r="L7" s="137">
        <f t="shared" ca="1" si="1"/>
        <v>25</v>
      </c>
      <c r="M7" s="137">
        <f t="shared" ca="1" si="1"/>
        <v>27</v>
      </c>
      <c r="N7" s="137">
        <f t="shared" ca="1" si="1"/>
        <v>25</v>
      </c>
      <c r="O7" s="137">
        <f t="shared" ca="1" si="1"/>
        <v>23</v>
      </c>
      <c r="P7" s="137">
        <f t="shared" ca="1" si="1"/>
        <v>20</v>
      </c>
      <c r="Q7" s="137">
        <f t="shared" ca="1" si="1"/>
        <v>17</v>
      </c>
      <c r="R7" s="137">
        <f t="shared" ca="1" si="1"/>
        <v>20</v>
      </c>
      <c r="S7" s="137">
        <f t="shared" ca="1" si="1"/>
        <v>23</v>
      </c>
      <c r="T7" s="137">
        <f t="shared" ca="1" si="1"/>
        <v>22</v>
      </c>
      <c r="U7" s="137">
        <f t="shared" ca="1" si="1"/>
        <v>22</v>
      </c>
      <c r="V7" s="137">
        <f t="shared" ca="1" si="1"/>
        <v>22</v>
      </c>
      <c r="W7" s="137">
        <f t="shared" ca="1" si="1"/>
        <v>25</v>
      </c>
      <c r="X7" s="137">
        <f t="shared" ca="1" si="1"/>
        <v>29</v>
      </c>
      <c r="Y7" s="137">
        <f t="shared" ca="1" si="1"/>
        <v>28</v>
      </c>
      <c r="Z7" s="137">
        <f t="shared" ca="1" si="1"/>
        <v>28</v>
      </c>
      <c r="AA7" s="137">
        <f t="shared" ca="1" si="1"/>
        <v>21</v>
      </c>
      <c r="AB7" s="137">
        <f t="shared" ca="1" si="1"/>
        <v>18</v>
      </c>
      <c r="AC7" s="137">
        <f t="shared" ca="1" si="1"/>
        <v>17</v>
      </c>
      <c r="AD7" s="137">
        <f t="shared" ca="1" si="1"/>
        <v>19</v>
      </c>
      <c r="AE7" s="137">
        <f t="shared" ca="1" si="1"/>
        <v>18</v>
      </c>
      <c r="AF7" s="137">
        <f t="shared" ca="1" si="1"/>
        <v>14</v>
      </c>
      <c r="AG7" s="137">
        <f t="shared" ca="1" si="1"/>
        <v>10</v>
      </c>
      <c r="AH7" s="137">
        <f t="shared" ca="1" si="1"/>
        <v>7</v>
      </c>
      <c r="AI7" s="137">
        <f t="shared" ca="1" si="1"/>
        <v>10</v>
      </c>
      <c r="AJ7" s="137">
        <f t="shared" ca="1" si="1"/>
        <v>8</v>
      </c>
      <c r="AK7" s="137">
        <f t="shared" ca="1" si="1"/>
        <v>9</v>
      </c>
      <c r="AL7" s="137">
        <f t="shared" ca="1" si="1"/>
        <v>15</v>
      </c>
      <c r="AM7" s="137">
        <f t="shared" ref="AM7:BV7" ca="1" si="2">VLOOKUP($G$3,INDIRECT($A7 &amp; $B7&amp;"D"),COLUMN()-5,FALSE)</f>
        <v>11</v>
      </c>
      <c r="AN7" s="137">
        <f t="shared" ca="1" si="2"/>
        <v>13</v>
      </c>
      <c r="AO7" s="137">
        <f t="shared" ca="1" si="2"/>
        <v>13</v>
      </c>
      <c r="AP7" s="137">
        <f t="shared" ca="1" si="2"/>
        <v>8</v>
      </c>
      <c r="AQ7" s="137">
        <f t="shared" ca="1" si="2"/>
        <v>10</v>
      </c>
      <c r="AR7" s="137">
        <f t="shared" ca="1" si="2"/>
        <v>10</v>
      </c>
      <c r="AS7" s="137">
        <f t="shared" ca="1" si="2"/>
        <v>14</v>
      </c>
      <c r="AT7" s="137">
        <f t="shared" ca="1" si="2"/>
        <v>13</v>
      </c>
      <c r="AU7" s="137">
        <f t="shared" ca="1" si="2"/>
        <v>14</v>
      </c>
      <c r="AV7" s="137">
        <f t="shared" ca="1" si="2"/>
        <v>9</v>
      </c>
      <c r="AW7" s="137">
        <f t="shared" ca="1" si="2"/>
        <v>10</v>
      </c>
      <c r="AX7" s="137">
        <f t="shared" ca="1" si="2"/>
        <v>9</v>
      </c>
      <c r="AY7" s="137">
        <f t="shared" ca="1" si="2"/>
        <v>3</v>
      </c>
      <c r="AZ7" s="137">
        <f t="shared" ca="1" si="2"/>
        <v>6</v>
      </c>
      <c r="BA7" s="137">
        <f t="shared" ca="1" si="2"/>
        <v>7</v>
      </c>
      <c r="BB7" s="137">
        <f t="shared" ca="1" si="2"/>
        <v>9</v>
      </c>
      <c r="BC7" s="138">
        <f t="shared" ca="1" si="2"/>
        <v>10</v>
      </c>
      <c r="BD7" s="138">
        <f t="shared" ca="1" si="2"/>
        <v>12</v>
      </c>
      <c r="BE7" s="138">
        <f t="shared" ca="1" si="2"/>
        <v>16</v>
      </c>
      <c r="BF7" s="138">
        <f t="shared" ca="1" si="2"/>
        <v>15</v>
      </c>
      <c r="BG7" s="138">
        <f t="shared" ca="1" si="2"/>
        <v>11</v>
      </c>
      <c r="BH7" s="138">
        <f t="shared" ca="1" si="2"/>
        <v>16</v>
      </c>
      <c r="BI7" s="138">
        <f t="shared" ca="1" si="2"/>
        <v>13</v>
      </c>
      <c r="BJ7" s="138">
        <f t="shared" ca="1" si="2"/>
        <v>14</v>
      </c>
      <c r="BK7" s="138">
        <f t="shared" ca="1" si="2"/>
        <v>15</v>
      </c>
      <c r="BL7" s="138">
        <f t="shared" ca="1" si="2"/>
        <v>15</v>
      </c>
      <c r="BM7" s="138">
        <f t="shared" ca="1" si="2"/>
        <v>17</v>
      </c>
      <c r="BN7" s="138">
        <f t="shared" ca="1" si="2"/>
        <v>11</v>
      </c>
      <c r="BO7" s="138">
        <f t="shared" ca="1" si="2"/>
        <v>12</v>
      </c>
      <c r="BP7" s="138">
        <f t="shared" ca="1" si="2"/>
        <v>13</v>
      </c>
      <c r="BQ7" s="138">
        <f t="shared" ca="1" si="2"/>
        <v>10</v>
      </c>
      <c r="BR7" s="138">
        <f t="shared" ca="1" si="2"/>
        <v>8</v>
      </c>
      <c r="BS7" s="138">
        <f t="shared" ca="1" si="2"/>
        <v>8</v>
      </c>
      <c r="BT7" s="138">
        <f t="shared" ca="1" si="2"/>
        <v>8</v>
      </c>
      <c r="BU7" s="138">
        <f t="shared" ca="1" si="2"/>
        <v>11</v>
      </c>
      <c r="BV7" s="138">
        <f t="shared" ca="1" si="2"/>
        <v>10</v>
      </c>
      <c r="BW7" s="138">
        <f t="shared" ref="BV7:CA22" ca="1" si="3">VLOOKUP($G$3,INDIRECT($A7 &amp; $B7&amp;"D"),COLUMN()-5,FALSE)</f>
        <v>9</v>
      </c>
      <c r="BX7" s="138">
        <f t="shared" ca="1" si="3"/>
        <v>15</v>
      </c>
      <c r="BY7" s="138">
        <f t="shared" ca="1" si="3"/>
        <v>15</v>
      </c>
      <c r="BZ7" s="138">
        <f t="shared" ca="1" si="3"/>
        <v>16</v>
      </c>
      <c r="CA7" s="138">
        <f t="shared" ca="1" si="3"/>
        <v>14</v>
      </c>
      <c r="CB7" s="227"/>
      <c r="CC7" s="126" t="s">
        <v>2142</v>
      </c>
    </row>
    <row r="8" spans="1:81" x14ac:dyDescent="0.5">
      <c r="A8" s="130" t="s">
        <v>145</v>
      </c>
      <c r="B8" s="133" t="s">
        <v>301</v>
      </c>
      <c r="C8" s="133">
        <v>0</v>
      </c>
      <c r="D8" s="128">
        <v>1</v>
      </c>
      <c r="E8" s="128">
        <v>0</v>
      </c>
      <c r="F8" s="205" t="s">
        <v>183</v>
      </c>
      <c r="G8" s="137">
        <f t="shared" ref="G8:P22" ca="1" si="4">VLOOKUP($G$3,INDIRECT($A8 &amp; $B8&amp;"D"),COLUMN()-5,FALSE)</f>
        <v>17</v>
      </c>
      <c r="H8" s="137">
        <f t="shared" ca="1" si="4"/>
        <v>10</v>
      </c>
      <c r="I8" s="137">
        <f t="shared" ca="1" si="4"/>
        <v>9</v>
      </c>
      <c r="J8" s="137">
        <f t="shared" ca="1" si="4"/>
        <v>6</v>
      </c>
      <c r="K8" s="137">
        <f t="shared" ca="1" si="4"/>
        <v>6</v>
      </c>
      <c r="L8" s="137">
        <f t="shared" ca="1" si="4"/>
        <v>6</v>
      </c>
      <c r="M8" s="137">
        <f t="shared" ca="1" si="4"/>
        <v>6</v>
      </c>
      <c r="N8" s="137">
        <f t="shared" ca="1" si="4"/>
        <v>8</v>
      </c>
      <c r="O8" s="137">
        <f t="shared" ca="1" si="4"/>
        <v>10</v>
      </c>
      <c r="P8" s="137">
        <f t="shared" ca="1" si="4"/>
        <v>10</v>
      </c>
      <c r="Q8" s="137">
        <f t="shared" ref="Q8:Z22" ca="1" si="5">VLOOKUP($G$3,INDIRECT($A8 &amp; $B8&amp;"D"),COLUMN()-5,FALSE)</f>
        <v>9</v>
      </c>
      <c r="R8" s="137">
        <f t="shared" ca="1" si="5"/>
        <v>7</v>
      </c>
      <c r="S8" s="137">
        <f t="shared" ca="1" si="5"/>
        <v>11</v>
      </c>
      <c r="T8" s="137">
        <f t="shared" ca="1" si="5"/>
        <v>14</v>
      </c>
      <c r="U8" s="137">
        <f t="shared" ca="1" si="5"/>
        <v>18</v>
      </c>
      <c r="V8" s="137">
        <f t="shared" ca="1" si="5"/>
        <v>20</v>
      </c>
      <c r="W8" s="137">
        <f t="shared" ca="1" si="5"/>
        <v>18</v>
      </c>
      <c r="X8" s="137">
        <f t="shared" ca="1" si="5"/>
        <v>15</v>
      </c>
      <c r="Y8" s="137">
        <f t="shared" ca="1" si="5"/>
        <v>13</v>
      </c>
      <c r="Z8" s="137">
        <f t="shared" ca="1" si="5"/>
        <v>17</v>
      </c>
      <c r="AA8" s="137">
        <f t="shared" ref="AA8:AL22" ca="1" si="6">VLOOKUP($G$3,INDIRECT($A8 &amp; $B8&amp;"D"),COLUMN()-5,FALSE)</f>
        <v>10</v>
      </c>
      <c r="AB8" s="137">
        <f t="shared" ca="1" si="6"/>
        <v>10</v>
      </c>
      <c r="AC8" s="137">
        <f t="shared" ca="1" si="6"/>
        <v>8</v>
      </c>
      <c r="AD8" s="137">
        <f t="shared" ca="1" si="6"/>
        <v>2</v>
      </c>
      <c r="AE8" s="137">
        <f t="shared" ca="1" si="6"/>
        <v>5</v>
      </c>
      <c r="AF8" s="137">
        <f t="shared" ca="1" si="6"/>
        <v>4</v>
      </c>
      <c r="AG8" s="137">
        <f t="shared" ca="1" si="6"/>
        <v>5</v>
      </c>
      <c r="AH8" s="137">
        <f t="shared" ca="1" si="6"/>
        <v>11</v>
      </c>
      <c r="AI8" s="137">
        <f t="shared" ca="1" si="6"/>
        <v>8</v>
      </c>
      <c r="AJ8" s="137">
        <f t="shared" ca="1" si="6"/>
        <v>11</v>
      </c>
      <c r="AK8" s="137">
        <f t="shared" ca="1" si="6"/>
        <v>11</v>
      </c>
      <c r="AL8" s="137">
        <f t="shared" ca="1" si="6"/>
        <v>4</v>
      </c>
      <c r="AM8" s="137">
        <f t="shared" ref="AM8:AY27" ca="1" si="7">VLOOKUP($G$3,INDIRECT($A8 &amp; $B8&amp;"D"),COLUMN()-5,FALSE)</f>
        <v>5</v>
      </c>
      <c r="AN8" s="137">
        <f t="shared" ca="1" si="7"/>
        <v>6</v>
      </c>
      <c r="AO8" s="137">
        <f t="shared" ca="1" si="7"/>
        <v>9</v>
      </c>
      <c r="AP8" s="137">
        <f t="shared" ca="1" si="7"/>
        <v>9</v>
      </c>
      <c r="AQ8" s="137">
        <f t="shared" ca="1" si="7"/>
        <v>9</v>
      </c>
      <c r="AR8" s="137">
        <f t="shared" ca="1" si="7"/>
        <v>5</v>
      </c>
      <c r="AS8" s="137">
        <f t="shared" ca="1" si="7"/>
        <v>3</v>
      </c>
      <c r="AT8" s="137">
        <f t="shared" ca="1" si="7"/>
        <v>4</v>
      </c>
      <c r="AU8" s="137">
        <f t="shared" ca="1" si="7"/>
        <v>3</v>
      </c>
      <c r="AV8" s="137">
        <f t="shared" ca="1" si="7"/>
        <v>6</v>
      </c>
      <c r="AW8" s="137">
        <f t="shared" ca="1" si="7"/>
        <v>6</v>
      </c>
      <c r="AX8" s="137">
        <f t="shared" ca="1" si="7"/>
        <v>6</v>
      </c>
      <c r="AY8" s="137">
        <f t="shared" ca="1" si="7"/>
        <v>6</v>
      </c>
      <c r="AZ8" s="137">
        <f t="shared" ref="AZ8:BC26" ca="1" si="8">VLOOKUP($G$3,INDIRECT($A8 &amp; $B8&amp;"D"),COLUMN()-5,FALSE)</f>
        <v>7</v>
      </c>
      <c r="BA8" s="137">
        <f t="shared" ca="1" si="8"/>
        <v>6</v>
      </c>
      <c r="BB8" s="137">
        <f t="shared" ca="1" si="8"/>
        <v>6</v>
      </c>
      <c r="BC8" s="138">
        <f t="shared" ca="1" si="8"/>
        <v>6</v>
      </c>
      <c r="BD8" s="138">
        <f t="shared" ref="BD8:BV22" ca="1" si="9">VLOOKUP($G$3,INDIRECT($A8 &amp; $B8&amp;"D"),COLUMN()-5,FALSE)</f>
        <v>8</v>
      </c>
      <c r="BE8" s="138">
        <f t="shared" ca="1" si="9"/>
        <v>9</v>
      </c>
      <c r="BF8" s="138">
        <f t="shared" ca="1" si="9"/>
        <v>11</v>
      </c>
      <c r="BG8" s="138">
        <f t="shared" ca="1" si="9"/>
        <v>14</v>
      </c>
      <c r="BH8" s="138">
        <f t="shared" ca="1" si="9"/>
        <v>10</v>
      </c>
      <c r="BI8" s="138">
        <f ca="1">VLOOKUP($G$3,INDIRECT($A8 &amp; $B8&amp;"D"),COLUMN()-5,FALSE)</f>
        <v>11</v>
      </c>
      <c r="BJ8" s="138">
        <f t="shared" ca="1" si="9"/>
        <v>8</v>
      </c>
      <c r="BK8" s="138">
        <f t="shared" ca="1" si="9"/>
        <v>9</v>
      </c>
      <c r="BL8" s="138">
        <f t="shared" ca="1" si="9"/>
        <v>9</v>
      </c>
      <c r="BM8" s="138">
        <f t="shared" ca="1" si="9"/>
        <v>7</v>
      </c>
      <c r="BN8" s="138">
        <f t="shared" ca="1" si="9"/>
        <v>7</v>
      </c>
      <c r="BO8" s="138">
        <f t="shared" ca="1" si="9"/>
        <v>6</v>
      </c>
      <c r="BP8" s="138">
        <f t="shared" ca="1" si="9"/>
        <v>5</v>
      </c>
      <c r="BQ8" s="138">
        <f t="shared" ca="1" si="9"/>
        <v>8</v>
      </c>
      <c r="BR8" s="138">
        <f t="shared" ca="1" si="9"/>
        <v>10</v>
      </c>
      <c r="BS8" s="138">
        <f t="shared" ca="1" si="9"/>
        <v>9</v>
      </c>
      <c r="BT8" s="138">
        <f t="shared" ca="1" si="9"/>
        <v>14</v>
      </c>
      <c r="BU8" s="138">
        <f t="shared" ref="BU8:BU22" ca="1" si="10">VLOOKUP($G$3,INDIRECT($A8 &amp; $B8&amp;"D"),COLUMN()-5,FALSE)</f>
        <v>10</v>
      </c>
      <c r="BV8" s="138">
        <f t="shared" ca="1" si="9"/>
        <v>12</v>
      </c>
      <c r="BW8" s="138">
        <f t="shared" ca="1" si="3"/>
        <v>16</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14</v>
      </c>
      <c r="H9" s="137">
        <f t="shared" ca="1" si="4"/>
        <v>11</v>
      </c>
      <c r="I9" s="137">
        <f t="shared" ca="1" si="4"/>
        <v>13</v>
      </c>
      <c r="J9" s="137">
        <f t="shared" ca="1" si="4"/>
        <v>11</v>
      </c>
      <c r="K9" s="137">
        <f t="shared" ca="1" si="4"/>
        <v>15</v>
      </c>
      <c r="L9" s="137">
        <f t="shared" ca="1" si="4"/>
        <v>14</v>
      </c>
      <c r="M9" s="137">
        <f t="shared" ca="1" si="4"/>
        <v>16</v>
      </c>
      <c r="N9" s="137">
        <f t="shared" ca="1" si="4"/>
        <v>13</v>
      </c>
      <c r="O9" s="137">
        <f t="shared" ca="1" si="4"/>
        <v>9</v>
      </c>
      <c r="P9" s="137">
        <f t="shared" ca="1" si="4"/>
        <v>8</v>
      </c>
      <c r="Q9" s="137">
        <f t="shared" ca="1" si="5"/>
        <v>5</v>
      </c>
      <c r="R9" s="137">
        <f t="shared" ca="1" si="5"/>
        <v>6</v>
      </c>
      <c r="S9" s="137">
        <f t="shared" ca="1" si="5"/>
        <v>6</v>
      </c>
      <c r="T9" s="137">
        <f t="shared" ca="1" si="5"/>
        <v>4</v>
      </c>
      <c r="U9" s="137">
        <f t="shared" ca="1" si="5"/>
        <v>4</v>
      </c>
      <c r="V9" s="137">
        <f t="shared" ca="1" si="5"/>
        <v>10</v>
      </c>
      <c r="W9" s="137">
        <f t="shared" ca="1" si="5"/>
        <v>20</v>
      </c>
      <c r="X9" s="137">
        <f t="shared" ca="1" si="5"/>
        <v>25</v>
      </c>
      <c r="Y9" s="137">
        <f t="shared" ca="1" si="5"/>
        <v>26</v>
      </c>
      <c r="Z9" s="137">
        <f t="shared" ca="1" si="5"/>
        <v>23</v>
      </c>
      <c r="AA9" s="137">
        <f t="shared" ca="1" si="6"/>
        <v>13</v>
      </c>
      <c r="AB9" s="137">
        <f t="shared" ca="1" si="6"/>
        <v>13</v>
      </c>
      <c r="AC9" s="137">
        <f t="shared" ca="1" si="6"/>
        <v>16</v>
      </c>
      <c r="AD9" s="137">
        <f t="shared" ca="1" si="6"/>
        <v>15</v>
      </c>
      <c r="AE9" s="137">
        <f t="shared" ca="1" si="6"/>
        <v>15</v>
      </c>
      <c r="AF9" s="137">
        <f t="shared" ca="1" si="6"/>
        <v>12</v>
      </c>
      <c r="AG9" s="137">
        <f t="shared" ca="1" si="6"/>
        <v>7</v>
      </c>
      <c r="AH9" s="137">
        <f t="shared" ca="1" si="6"/>
        <v>4</v>
      </c>
      <c r="AI9" s="137">
        <f t="shared" ca="1" si="6"/>
        <v>7</v>
      </c>
      <c r="AJ9" s="137">
        <f t="shared" ca="1" si="6"/>
        <v>6</v>
      </c>
      <c r="AK9" s="137">
        <f t="shared" ca="1" si="6"/>
        <v>6</v>
      </c>
      <c r="AL9" s="137">
        <f t="shared" ca="1" si="6"/>
        <v>9</v>
      </c>
      <c r="AM9" s="137">
        <f t="shared" ca="1" si="7"/>
        <v>5</v>
      </c>
      <c r="AN9" s="137">
        <f t="shared" ca="1" si="7"/>
        <v>8</v>
      </c>
      <c r="AO9" s="137">
        <f t="shared" ca="1" si="7"/>
        <v>8</v>
      </c>
      <c r="AP9" s="137">
        <f t="shared" ca="1" si="7"/>
        <v>6</v>
      </c>
      <c r="AQ9" s="137">
        <f t="shared" ca="1" si="7"/>
        <v>6</v>
      </c>
      <c r="AR9" s="137">
        <f t="shared" ca="1" si="7"/>
        <v>7</v>
      </c>
      <c r="AS9" s="137">
        <f t="shared" ca="1" si="7"/>
        <v>8</v>
      </c>
      <c r="AT9" s="137">
        <f t="shared" ca="1" si="7"/>
        <v>6</v>
      </c>
      <c r="AU9" s="137">
        <f t="shared" ca="1" si="7"/>
        <v>12</v>
      </c>
      <c r="AV9" s="137">
        <f t="shared" ca="1" si="7"/>
        <v>7</v>
      </c>
      <c r="AW9" s="137">
        <f t="shared" ca="1" si="7"/>
        <v>6</v>
      </c>
      <c r="AX9" s="137">
        <f t="shared" ca="1" si="7"/>
        <v>6</v>
      </c>
      <c r="AY9" s="137" t="str">
        <f t="shared" ca="1" si="7"/>
        <v>.</v>
      </c>
      <c r="AZ9" s="137" t="str">
        <f t="shared" ca="1" si="8"/>
        <v>.</v>
      </c>
      <c r="BA9" s="137">
        <f t="shared" ca="1" si="8"/>
        <v>3</v>
      </c>
      <c r="BB9" s="137">
        <f t="shared" ca="1" si="8"/>
        <v>5</v>
      </c>
      <c r="BC9" s="138">
        <f t="shared" ca="1" si="8"/>
        <v>12</v>
      </c>
      <c r="BD9" s="138">
        <f t="shared" ca="1" si="9"/>
        <v>13</v>
      </c>
      <c r="BE9" s="138">
        <f t="shared" ca="1" si="9"/>
        <v>15</v>
      </c>
      <c r="BF9" s="138">
        <f t="shared" ca="1" si="9"/>
        <v>15</v>
      </c>
      <c r="BG9" s="138">
        <f t="shared" ca="1" si="9"/>
        <v>9</v>
      </c>
      <c r="BH9" s="138">
        <f t="shared" ca="1" si="9"/>
        <v>10</v>
      </c>
      <c r="BI9" s="138">
        <f t="shared" ca="1" si="9"/>
        <v>5</v>
      </c>
      <c r="BJ9" s="138">
        <f t="shared" ca="1" si="9"/>
        <v>8</v>
      </c>
      <c r="BK9" s="138">
        <f t="shared" ca="1" si="9"/>
        <v>10</v>
      </c>
      <c r="BL9" s="138">
        <f t="shared" ca="1" si="9"/>
        <v>9</v>
      </c>
      <c r="BM9" s="138">
        <f t="shared" ca="1" si="9"/>
        <v>13</v>
      </c>
      <c r="BN9" s="138">
        <f t="shared" ca="1" si="9"/>
        <v>10</v>
      </c>
      <c r="BO9" s="138">
        <f t="shared" ca="1" si="9"/>
        <v>10</v>
      </c>
      <c r="BP9" s="138">
        <f t="shared" ca="1" si="9"/>
        <v>10</v>
      </c>
      <c r="BQ9" s="138">
        <f t="shared" ca="1" si="9"/>
        <v>7</v>
      </c>
      <c r="BR9" s="138">
        <f t="shared" ca="1" si="9"/>
        <v>8</v>
      </c>
      <c r="BS9" s="138">
        <f t="shared" ca="1" si="9"/>
        <v>8</v>
      </c>
      <c r="BT9" s="138">
        <f t="shared" ref="BT9:BT23" ca="1" si="11">VLOOKUP($G$3,INDIRECT($A9 &amp; $B9&amp;"D"),COLUMN()-5,FALSE)</f>
        <v>8</v>
      </c>
      <c r="BU9" s="138">
        <f t="shared" ca="1" si="10"/>
        <v>7</v>
      </c>
      <c r="BV9" s="138">
        <f t="shared" ca="1" si="3"/>
        <v>4</v>
      </c>
      <c r="BW9" s="138">
        <f t="shared" ca="1" si="3"/>
        <v>10</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52.9</v>
      </c>
      <c r="H10" s="137">
        <f t="shared" ca="1" si="4"/>
        <v>50</v>
      </c>
      <c r="I10" s="137">
        <f t="shared" ca="1" si="4"/>
        <v>66.7</v>
      </c>
      <c r="J10" s="137">
        <f t="shared" ca="1" si="4"/>
        <v>33.299999999999997</v>
      </c>
      <c r="K10" s="137">
        <f t="shared" ca="1" si="4"/>
        <v>66.7</v>
      </c>
      <c r="L10" s="137">
        <f t="shared" ca="1" si="4"/>
        <v>66.7</v>
      </c>
      <c r="M10" s="137">
        <f t="shared" ca="1" si="4"/>
        <v>50</v>
      </c>
      <c r="N10" s="137">
        <f t="shared" ca="1" si="4"/>
        <v>50</v>
      </c>
      <c r="O10" s="137">
        <f t="shared" ca="1" si="4"/>
        <v>20</v>
      </c>
      <c r="P10" s="137">
        <f t="shared" ca="1" si="4"/>
        <v>30</v>
      </c>
      <c r="Q10" s="137">
        <f t="shared" ca="1" si="5"/>
        <v>33.299999999999997</v>
      </c>
      <c r="R10" s="137">
        <f t="shared" ca="1" si="5"/>
        <v>28.6</v>
      </c>
      <c r="S10" s="137">
        <f t="shared" ca="1" si="5"/>
        <v>54.5</v>
      </c>
      <c r="T10" s="137">
        <f t="shared" ca="1" si="5"/>
        <v>57.1</v>
      </c>
      <c r="U10" s="137">
        <f t="shared" ca="1" si="5"/>
        <v>66.7</v>
      </c>
      <c r="V10" s="137">
        <f t="shared" ca="1" si="5"/>
        <v>65</v>
      </c>
      <c r="W10" s="137">
        <f t="shared" ca="1" si="5"/>
        <v>66.7</v>
      </c>
      <c r="X10" s="137">
        <f t="shared" ca="1" si="5"/>
        <v>60</v>
      </c>
      <c r="Y10" s="137">
        <f t="shared" ca="1" si="5"/>
        <v>46.2</v>
      </c>
      <c r="Z10" s="137">
        <f t="shared" ca="1" si="5"/>
        <v>64.7</v>
      </c>
      <c r="AA10" s="137">
        <f t="shared" ca="1" si="6"/>
        <v>80</v>
      </c>
      <c r="AB10" s="137">
        <f t="shared" ca="1" si="6"/>
        <v>90</v>
      </c>
      <c r="AC10" s="137">
        <f t="shared" ca="1" si="6"/>
        <v>100</v>
      </c>
      <c r="AD10" s="137">
        <f t="shared" ca="1" si="6"/>
        <v>100</v>
      </c>
      <c r="AE10" s="137">
        <f t="shared" ca="1" si="6"/>
        <v>100</v>
      </c>
      <c r="AF10" s="137">
        <f t="shared" ca="1" si="6"/>
        <v>100</v>
      </c>
      <c r="AG10" s="137">
        <f t="shared" ca="1" si="6"/>
        <v>100</v>
      </c>
      <c r="AH10" s="137">
        <f t="shared" ca="1" si="6"/>
        <v>63.6</v>
      </c>
      <c r="AI10" s="137">
        <f t="shared" ca="1" si="6"/>
        <v>50</v>
      </c>
      <c r="AJ10" s="137">
        <f t="shared" ca="1" si="6"/>
        <v>54.5</v>
      </c>
      <c r="AK10" s="137">
        <f t="shared" ca="1" si="6"/>
        <v>45.5</v>
      </c>
      <c r="AL10" s="137">
        <f t="shared" ca="1" si="6"/>
        <v>50</v>
      </c>
      <c r="AM10" s="137">
        <f t="shared" ca="1" si="7"/>
        <v>40</v>
      </c>
      <c r="AN10" s="137" t="str">
        <f t="shared" ca="1" si="7"/>
        <v>.</v>
      </c>
      <c r="AO10" s="137" t="str">
        <f t="shared" ca="1" si="7"/>
        <v>.</v>
      </c>
      <c r="AP10" s="137" t="str">
        <f t="shared" ca="1" si="7"/>
        <v>.</v>
      </c>
      <c r="AQ10" s="137" t="str">
        <f t="shared" ca="1" si="7"/>
        <v>.</v>
      </c>
      <c r="AR10" s="137" t="str">
        <f t="shared" ca="1" si="7"/>
        <v>.</v>
      </c>
      <c r="AS10" s="137" t="str">
        <f t="shared" ca="1" si="7"/>
        <v>.</v>
      </c>
      <c r="AT10" s="137">
        <f t="shared" ca="1" si="7"/>
        <v>25</v>
      </c>
      <c r="AU10" s="137">
        <f t="shared" ca="1" si="7"/>
        <v>33.299999999999997</v>
      </c>
      <c r="AV10" s="137">
        <f t="shared" ca="1" si="7"/>
        <v>16.7</v>
      </c>
      <c r="AW10" s="137">
        <f t="shared" ca="1" si="7"/>
        <v>16.7</v>
      </c>
      <c r="AX10" s="137" t="str">
        <f t="shared" ca="1" si="7"/>
        <v>.</v>
      </c>
      <c r="AY10" s="137" t="str">
        <f t="shared" ca="1" si="7"/>
        <v>.</v>
      </c>
      <c r="AZ10" s="137" t="str">
        <f t="shared" ca="1" si="8"/>
        <v>.</v>
      </c>
      <c r="BA10" s="137" t="str">
        <f t="shared" ca="1" si="8"/>
        <v>.</v>
      </c>
      <c r="BB10" s="137">
        <f t="shared" ca="1" si="8"/>
        <v>16.7</v>
      </c>
      <c r="BC10" s="138">
        <f t="shared" ca="1" si="8"/>
        <v>16.7</v>
      </c>
      <c r="BD10" s="138">
        <f t="shared" ca="1" si="9"/>
        <v>25</v>
      </c>
      <c r="BE10" s="138">
        <f t="shared" ca="1" si="9"/>
        <v>22.2</v>
      </c>
      <c r="BF10" s="138">
        <f t="shared" ca="1" si="9"/>
        <v>27.3</v>
      </c>
      <c r="BG10" s="138">
        <f t="shared" ca="1" si="9"/>
        <v>42.9</v>
      </c>
      <c r="BH10" s="138">
        <f t="shared" ca="1" si="9"/>
        <v>50</v>
      </c>
      <c r="BI10" s="138">
        <f t="shared" ca="1" si="9"/>
        <v>45.5</v>
      </c>
      <c r="BJ10" s="138">
        <f t="shared" ca="1" si="9"/>
        <v>37.5</v>
      </c>
      <c r="BK10" s="138">
        <f t="shared" ca="1" si="9"/>
        <v>44.4</v>
      </c>
      <c r="BL10" s="138">
        <f t="shared" ca="1" si="9"/>
        <v>66.7</v>
      </c>
      <c r="BM10" s="138">
        <f t="shared" ca="1" si="9"/>
        <v>100</v>
      </c>
      <c r="BN10" s="138">
        <f t="shared" ca="1" si="9"/>
        <v>100</v>
      </c>
      <c r="BO10" s="138">
        <f t="shared" ca="1" si="9"/>
        <v>50</v>
      </c>
      <c r="BP10" s="138">
        <f t="shared" ca="1" si="9"/>
        <v>20</v>
      </c>
      <c r="BQ10" s="138">
        <f t="shared" ca="1" si="9"/>
        <v>25</v>
      </c>
      <c r="BR10" s="138">
        <f t="shared" ca="1" si="9"/>
        <v>30</v>
      </c>
      <c r="BS10" s="138">
        <f t="shared" ca="1" si="9"/>
        <v>33.299999999999997</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t="str">
        <f t="shared" ca="1" si="4"/>
        <v>.</v>
      </c>
      <c r="H11" s="137" t="str">
        <f t="shared" ca="1" si="4"/>
        <v>.</v>
      </c>
      <c r="I11" s="137" t="str">
        <f t="shared" ca="1" si="4"/>
        <v>.</v>
      </c>
      <c r="J11" s="137" t="str">
        <f t="shared" ca="1" si="4"/>
        <v>.</v>
      </c>
      <c r="K11" s="137" t="str">
        <f t="shared" ca="1" si="4"/>
        <v>.</v>
      </c>
      <c r="L11" s="137" t="str">
        <f t="shared" ca="1" si="4"/>
        <v>.</v>
      </c>
      <c r="M11" s="137" t="str">
        <f t="shared" ca="1" si="4"/>
        <v>.</v>
      </c>
      <c r="N11" s="137" t="str">
        <f t="shared" ca="1" si="4"/>
        <v>.</v>
      </c>
      <c r="O11" s="137" t="str">
        <f t="shared" ca="1" si="4"/>
        <v>.</v>
      </c>
      <c r="P11" s="137" t="str">
        <f t="shared" ca="1" si="4"/>
        <v>.</v>
      </c>
      <c r="Q11" s="137" t="str">
        <f t="shared" ca="1" si="5"/>
        <v>.</v>
      </c>
      <c r="R11" s="137" t="str">
        <f t="shared" ca="1" si="5"/>
        <v>.</v>
      </c>
      <c r="S11" s="137" t="str">
        <f t="shared" ca="1" si="5"/>
        <v>.</v>
      </c>
      <c r="T11" s="137" t="str">
        <f t="shared" ca="1" si="5"/>
        <v>.</v>
      </c>
      <c r="U11" s="137" t="str">
        <f t="shared" ca="1" si="5"/>
        <v>.</v>
      </c>
      <c r="V11" s="137" t="str">
        <f t="shared" ca="1" si="5"/>
        <v>.</v>
      </c>
      <c r="W11" s="137" t="str">
        <f t="shared" ca="1" si="5"/>
        <v>.</v>
      </c>
      <c r="X11" s="137" t="str">
        <f t="shared" ca="1" si="5"/>
        <v>.</v>
      </c>
      <c r="Y11" s="137" t="str">
        <f t="shared" ca="1" si="5"/>
        <v>.</v>
      </c>
      <c r="Z11" s="137" t="str">
        <f t="shared" ca="1" si="5"/>
        <v>.</v>
      </c>
      <c r="AA11" s="137" t="str">
        <f t="shared" ca="1" si="6"/>
        <v>.</v>
      </c>
      <c r="AB11" s="137" t="str">
        <f t="shared" ca="1" si="6"/>
        <v>.</v>
      </c>
      <c r="AC11" s="137" t="str">
        <f t="shared" ca="1" si="6"/>
        <v>.</v>
      </c>
      <c r="AD11" s="137" t="str">
        <f t="shared" ca="1" si="6"/>
        <v>.</v>
      </c>
      <c r="AE11" s="137" t="str">
        <f t="shared" ca="1" si="6"/>
        <v>.</v>
      </c>
      <c r="AF11" s="137" t="str">
        <f t="shared" ca="1" si="6"/>
        <v>.</v>
      </c>
      <c r="AG11" s="137" t="str">
        <f t="shared" ca="1" si="6"/>
        <v>.</v>
      </c>
      <c r="AH11" s="137" t="str">
        <f t="shared" ca="1" si="6"/>
        <v>.</v>
      </c>
      <c r="AI11" s="137" t="str">
        <f t="shared" ca="1" si="6"/>
        <v>.</v>
      </c>
      <c r="AJ11" s="137" t="str">
        <f t="shared" ca="1" si="6"/>
        <v>.</v>
      </c>
      <c r="AK11" s="137" t="str">
        <f t="shared" ca="1" si="6"/>
        <v>.</v>
      </c>
      <c r="AL11" s="137" t="str">
        <f t="shared" ca="1" si="6"/>
        <v>.</v>
      </c>
      <c r="AM11" s="137" t="str">
        <f t="shared" ca="1" si="7"/>
        <v>.</v>
      </c>
      <c r="AN11" s="137" t="str">
        <f t="shared" ca="1" si="7"/>
        <v>.</v>
      </c>
      <c r="AO11" s="137" t="str">
        <f t="shared" ca="1" si="7"/>
        <v>.</v>
      </c>
      <c r="AP11" s="137" t="str">
        <f t="shared" ca="1" si="7"/>
        <v>.</v>
      </c>
      <c r="AQ11" s="137" t="str">
        <f t="shared" ca="1" si="7"/>
        <v>.</v>
      </c>
      <c r="AR11" s="137" t="str">
        <f t="shared" ca="1" si="7"/>
        <v>.</v>
      </c>
      <c r="AS11" s="137" t="str">
        <f t="shared" ca="1" si="7"/>
        <v>.</v>
      </c>
      <c r="AT11" s="137" t="str">
        <f t="shared" ca="1" si="7"/>
        <v>.</v>
      </c>
      <c r="AU11" s="137" t="str">
        <f t="shared" ca="1" si="7"/>
        <v>.</v>
      </c>
      <c r="AV11" s="137" t="str">
        <f t="shared" ca="1" si="7"/>
        <v>.</v>
      </c>
      <c r="AW11" s="137" t="str">
        <f t="shared" ca="1" si="7"/>
        <v>.</v>
      </c>
      <c r="AX11" s="137" t="str">
        <f t="shared" ca="1" si="7"/>
        <v>.</v>
      </c>
      <c r="AY11" s="137" t="str">
        <f t="shared" ca="1" si="7"/>
        <v>.</v>
      </c>
      <c r="AZ11" s="137" t="str">
        <f t="shared" ca="1" si="8"/>
        <v>.</v>
      </c>
      <c r="BA11" s="137" t="str">
        <f t="shared" ca="1" si="8"/>
        <v>.</v>
      </c>
      <c r="BB11" s="137" t="str">
        <f t="shared" ca="1" si="8"/>
        <v>.</v>
      </c>
      <c r="BC11" s="138" t="str">
        <f t="shared" ca="1" si="8"/>
        <v>.</v>
      </c>
      <c r="BD11" s="138" t="str">
        <f t="shared" ca="1" si="9"/>
        <v>.</v>
      </c>
      <c r="BE11" s="138" t="str">
        <f t="shared" ca="1" si="9"/>
        <v>.</v>
      </c>
      <c r="BF11" s="138" t="str">
        <f t="shared" ca="1" si="9"/>
        <v>.</v>
      </c>
      <c r="BG11" s="138" t="str">
        <f t="shared" ca="1" si="9"/>
        <v>.</v>
      </c>
      <c r="BH11" s="138">
        <f t="shared" ca="1" si="9"/>
        <v>10</v>
      </c>
      <c r="BI11" s="138">
        <f t="shared" ca="1" si="9"/>
        <v>18.2</v>
      </c>
      <c r="BJ11" s="138">
        <f t="shared" ca="1" si="9"/>
        <v>25</v>
      </c>
      <c r="BK11" s="138">
        <f t="shared" ca="1" si="9"/>
        <v>33.299999999999997</v>
      </c>
      <c r="BL11" s="138">
        <f t="shared" ca="1" si="9"/>
        <v>22.2</v>
      </c>
      <c r="BM11" s="138">
        <f t="shared" ca="1" si="9"/>
        <v>14.3</v>
      </c>
      <c r="BN11" s="138">
        <f t="shared" ca="1" si="9"/>
        <v>14.3</v>
      </c>
      <c r="BO11" s="138" t="str">
        <f t="shared" ca="1" si="9"/>
        <v>.</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3</v>
      </c>
      <c r="H12" s="137">
        <f t="shared" ca="1" si="4"/>
        <v>6</v>
      </c>
      <c r="I12" s="137">
        <f t="shared" ca="1" si="4"/>
        <v>6</v>
      </c>
      <c r="J12" s="137">
        <f t="shared" ca="1" si="4"/>
        <v>6</v>
      </c>
      <c r="K12" s="137">
        <f t="shared" ca="1" si="4"/>
        <v>5</v>
      </c>
      <c r="L12" s="137">
        <f t="shared" ca="1" si="4"/>
        <v>4</v>
      </c>
      <c r="M12" s="137">
        <f t="shared" ca="1" si="4"/>
        <v>5</v>
      </c>
      <c r="N12" s="137">
        <f t="shared" ca="1" si="4"/>
        <v>6</v>
      </c>
      <c r="O12" s="137">
        <f t="shared" ca="1" si="4"/>
        <v>6</v>
      </c>
      <c r="P12" s="137">
        <f t="shared" ca="1" si="4"/>
        <v>5</v>
      </c>
      <c r="Q12" s="137">
        <f t="shared" ca="1" si="5"/>
        <v>4</v>
      </c>
      <c r="R12" s="137">
        <f t="shared" ca="1" si="5"/>
        <v>4</v>
      </c>
      <c r="S12" s="137">
        <f t="shared" ca="1" si="5"/>
        <v>5</v>
      </c>
      <c r="T12" s="137">
        <f t="shared" ca="1" si="5"/>
        <v>4</v>
      </c>
      <c r="U12" s="137">
        <f t="shared" ca="1" si="5"/>
        <v>4</v>
      </c>
      <c r="V12" s="137">
        <f t="shared" ca="1" si="5"/>
        <v>4</v>
      </c>
      <c r="W12" s="137">
        <f t="shared" ca="1" si="5"/>
        <v>6</v>
      </c>
      <c r="X12" s="137">
        <f t="shared" ca="1" si="5"/>
        <v>8</v>
      </c>
      <c r="Y12" s="137">
        <f t="shared" ca="1" si="5"/>
        <v>6</v>
      </c>
      <c r="Z12" s="137">
        <f t="shared" ca="1" si="5"/>
        <v>8</v>
      </c>
      <c r="AA12" s="137">
        <f t="shared" ca="1" si="6"/>
        <v>2</v>
      </c>
      <c r="AB12" s="137">
        <f t="shared" ca="1" si="6"/>
        <v>2</v>
      </c>
      <c r="AC12" s="137">
        <f t="shared" ca="1" si="6"/>
        <v>3</v>
      </c>
      <c r="AD12" s="137">
        <f t="shared" ca="1" si="6"/>
        <v>5</v>
      </c>
      <c r="AE12" s="137">
        <f t="shared" ca="1" si="6"/>
        <v>5</v>
      </c>
      <c r="AF12" s="137">
        <f t="shared" ca="1" si="6"/>
        <v>6</v>
      </c>
      <c r="AG12" s="137">
        <f t="shared" ca="1" si="6"/>
        <v>6</v>
      </c>
      <c r="AH12" s="137">
        <f t="shared" ca="1" si="6"/>
        <v>5</v>
      </c>
      <c r="AI12" s="137">
        <f t="shared" ca="1" si="6"/>
        <v>4</v>
      </c>
      <c r="AJ12" s="137">
        <f t="shared" ca="1" si="6"/>
        <v>1</v>
      </c>
      <c r="AK12" s="137">
        <f t="shared" ca="1" si="6"/>
        <v>1</v>
      </c>
      <c r="AL12" s="137">
        <f t="shared" ca="1" si="6"/>
        <v>5</v>
      </c>
      <c r="AM12" s="137">
        <f t="shared" ca="1" si="7"/>
        <v>4</v>
      </c>
      <c r="AN12" s="137">
        <f t="shared" ca="1" si="7"/>
        <v>6</v>
      </c>
      <c r="AO12" s="137">
        <f t="shared" ca="1" si="7"/>
        <v>9</v>
      </c>
      <c r="AP12" s="137">
        <f t="shared" ca="1" si="7"/>
        <v>5</v>
      </c>
      <c r="AQ12" s="137">
        <f t="shared" ca="1" si="7"/>
        <v>5</v>
      </c>
      <c r="AR12" s="137">
        <f t="shared" ca="1" si="7"/>
        <v>4</v>
      </c>
      <c r="AS12" s="137">
        <f t="shared" ca="1" si="7"/>
        <v>6</v>
      </c>
      <c r="AT12" s="137">
        <f t="shared" ca="1" si="7"/>
        <v>5</v>
      </c>
      <c r="AU12" s="137">
        <f t="shared" ca="1" si="7"/>
        <v>7</v>
      </c>
      <c r="AV12" s="137">
        <f t="shared" ca="1" si="7"/>
        <v>3</v>
      </c>
      <c r="AW12" s="137">
        <f t="shared" ca="1" si="7"/>
        <v>4</v>
      </c>
      <c r="AX12" s="137">
        <f t="shared" ca="1" si="7"/>
        <v>3</v>
      </c>
      <c r="AY12" s="137" t="str">
        <f t="shared" ca="1" si="7"/>
        <v>.</v>
      </c>
      <c r="AZ12" s="137">
        <f t="shared" ca="1" si="8"/>
        <v>3</v>
      </c>
      <c r="BA12" s="137">
        <f t="shared" ca="1" si="8"/>
        <v>3</v>
      </c>
      <c r="BB12" s="137">
        <f t="shared" ca="1" si="8"/>
        <v>4</v>
      </c>
      <c r="BC12" s="138">
        <f t="shared" ca="1" si="8"/>
        <v>5</v>
      </c>
      <c r="BD12" s="138">
        <f t="shared" ca="1" si="9"/>
        <v>5</v>
      </c>
      <c r="BE12" s="138">
        <f t="shared" ca="1" si="9"/>
        <v>12</v>
      </c>
      <c r="BF12" s="138">
        <f t="shared" ca="1" si="9"/>
        <v>11</v>
      </c>
      <c r="BG12" s="138">
        <f t="shared" ca="1" si="9"/>
        <v>7</v>
      </c>
      <c r="BH12" s="138">
        <f t="shared" ca="1" si="9"/>
        <v>13</v>
      </c>
      <c r="BI12" s="138">
        <f t="shared" ca="1" si="9"/>
        <v>10</v>
      </c>
      <c r="BJ12" s="138">
        <f t="shared" ca="1" si="9"/>
        <v>12</v>
      </c>
      <c r="BK12" s="138">
        <f t="shared" ca="1" si="9"/>
        <v>13</v>
      </c>
      <c r="BL12" s="138">
        <f t="shared" ca="1" si="9"/>
        <v>12</v>
      </c>
      <c r="BM12" s="138">
        <f t="shared" ca="1" si="9"/>
        <v>14</v>
      </c>
      <c r="BN12" s="138">
        <f t="shared" ca="1" si="9"/>
        <v>9</v>
      </c>
      <c r="BO12" s="138">
        <f t="shared" ca="1" si="9"/>
        <v>7</v>
      </c>
      <c r="BP12" s="138">
        <f t="shared" ca="1" si="9"/>
        <v>9</v>
      </c>
      <c r="BQ12" s="138">
        <f t="shared" ca="1" si="9"/>
        <v>5</v>
      </c>
      <c r="BR12" s="138">
        <f t="shared" ca="1" si="9"/>
        <v>4</v>
      </c>
      <c r="BS12" s="138">
        <f t="shared" ca="1" si="9"/>
        <v>4</v>
      </c>
      <c r="BT12" s="138">
        <f t="shared" ca="1" si="11"/>
        <v>4</v>
      </c>
      <c r="BU12" s="138">
        <f t="shared" ca="1" si="10"/>
        <v>4</v>
      </c>
      <c r="BV12" s="138">
        <f t="shared" ca="1" si="3"/>
        <v>6</v>
      </c>
      <c r="BW12" s="138">
        <f t="shared" ca="1" si="3"/>
        <v>7</v>
      </c>
      <c r="BX12" s="138">
        <f t="shared" ca="1" si="3"/>
        <v>11</v>
      </c>
      <c r="BY12" s="138">
        <f t="shared" ca="1" si="3"/>
        <v>11</v>
      </c>
      <c r="BZ12" s="138">
        <f t="shared" ca="1" si="3"/>
        <v>13</v>
      </c>
      <c r="CA12" s="138">
        <f t="shared" ca="1" si="3"/>
        <v>12</v>
      </c>
      <c r="CB12" s="227"/>
      <c r="CC12" s="126" t="s">
        <v>2149</v>
      </c>
    </row>
    <row r="13" spans="1:81" x14ac:dyDescent="0.5">
      <c r="A13" s="130" t="s">
        <v>365</v>
      </c>
      <c r="B13" s="133" t="s">
        <v>551</v>
      </c>
      <c r="C13" s="133">
        <v>0</v>
      </c>
      <c r="D13" s="128">
        <v>1</v>
      </c>
      <c r="E13" s="128">
        <v>1</v>
      </c>
      <c r="F13" s="205" t="s">
        <v>1379</v>
      </c>
      <c r="G13" s="137">
        <f t="shared" ca="1" si="4"/>
        <v>22</v>
      </c>
      <c r="H13" s="137">
        <f t="shared" ca="1" si="4"/>
        <v>22</v>
      </c>
      <c r="I13" s="137">
        <f t="shared" ca="1" si="4"/>
        <v>25</v>
      </c>
      <c r="J13" s="137">
        <f t="shared" ca="1" si="4"/>
        <v>28</v>
      </c>
      <c r="K13" s="137">
        <f t="shared" ca="1" si="4"/>
        <v>27</v>
      </c>
      <c r="L13" s="137">
        <f t="shared" ca="1" si="4"/>
        <v>25</v>
      </c>
      <c r="M13" s="137">
        <f t="shared" ca="1" si="4"/>
        <v>27</v>
      </c>
      <c r="N13" s="137">
        <f t="shared" ca="1" si="4"/>
        <v>25</v>
      </c>
      <c r="O13" s="137">
        <f t="shared" ca="1" si="4"/>
        <v>23</v>
      </c>
      <c r="P13" s="137">
        <f t="shared" ca="1" si="4"/>
        <v>20</v>
      </c>
      <c r="Q13" s="137">
        <f t="shared" ca="1" si="5"/>
        <v>17</v>
      </c>
      <c r="R13" s="137">
        <f t="shared" ca="1" si="5"/>
        <v>20</v>
      </c>
      <c r="S13" s="137">
        <f t="shared" ca="1" si="5"/>
        <v>23</v>
      </c>
      <c r="T13" s="137">
        <f t="shared" ca="1" si="5"/>
        <v>22</v>
      </c>
      <c r="U13" s="137">
        <f t="shared" ca="1" si="5"/>
        <v>22</v>
      </c>
      <c r="V13" s="137">
        <f t="shared" ca="1" si="5"/>
        <v>22</v>
      </c>
      <c r="W13" s="137">
        <f t="shared" ca="1" si="5"/>
        <v>25</v>
      </c>
      <c r="X13" s="137">
        <f t="shared" ca="1" si="5"/>
        <v>29</v>
      </c>
      <c r="Y13" s="137">
        <f t="shared" ca="1" si="5"/>
        <v>28</v>
      </c>
      <c r="Z13" s="137">
        <f t="shared" ca="1" si="5"/>
        <v>28</v>
      </c>
      <c r="AA13" s="137">
        <f t="shared" ca="1" si="6"/>
        <v>21</v>
      </c>
      <c r="AB13" s="137">
        <f t="shared" ca="1" si="6"/>
        <v>18</v>
      </c>
      <c r="AC13" s="137">
        <f t="shared" ca="1" si="6"/>
        <v>17</v>
      </c>
      <c r="AD13" s="137">
        <f t="shared" ca="1" si="6"/>
        <v>19</v>
      </c>
      <c r="AE13" s="137">
        <f t="shared" ca="1" si="6"/>
        <v>18</v>
      </c>
      <c r="AF13" s="137">
        <f t="shared" ca="1" si="6"/>
        <v>14</v>
      </c>
      <c r="AG13" s="137">
        <f t="shared" ca="1" si="6"/>
        <v>10</v>
      </c>
      <c r="AH13" s="137">
        <f t="shared" ca="1" si="6"/>
        <v>7</v>
      </c>
      <c r="AI13" s="137">
        <f t="shared" ca="1" si="6"/>
        <v>10</v>
      </c>
      <c r="AJ13" s="137">
        <f t="shared" ca="1" si="6"/>
        <v>8</v>
      </c>
      <c r="AK13" s="137">
        <f t="shared" ca="1" si="6"/>
        <v>9</v>
      </c>
      <c r="AL13" s="137">
        <f t="shared" ca="1" si="6"/>
        <v>15</v>
      </c>
      <c r="AM13" s="137">
        <f t="shared" ca="1" si="7"/>
        <v>11</v>
      </c>
      <c r="AN13" s="137">
        <f t="shared" ca="1" si="7"/>
        <v>13</v>
      </c>
      <c r="AO13" s="137">
        <f t="shared" ca="1" si="7"/>
        <v>13</v>
      </c>
      <c r="AP13" s="137">
        <f t="shared" ca="1" si="7"/>
        <v>8</v>
      </c>
      <c r="AQ13" s="137">
        <f t="shared" ca="1" si="7"/>
        <v>10</v>
      </c>
      <c r="AR13" s="137">
        <f t="shared" ca="1" si="7"/>
        <v>10</v>
      </c>
      <c r="AS13" s="137">
        <f t="shared" ca="1" si="7"/>
        <v>14</v>
      </c>
      <c r="AT13" s="137">
        <f t="shared" ca="1" si="7"/>
        <v>13</v>
      </c>
      <c r="AU13" s="137">
        <f t="shared" ca="1" si="7"/>
        <v>14</v>
      </c>
      <c r="AV13" s="137">
        <f t="shared" ca="1" si="7"/>
        <v>9</v>
      </c>
      <c r="AW13" s="137">
        <f t="shared" ca="1" si="7"/>
        <v>10</v>
      </c>
      <c r="AX13" s="137">
        <f t="shared" ca="1" si="7"/>
        <v>9</v>
      </c>
      <c r="AY13" s="137">
        <f t="shared" ca="1" si="7"/>
        <v>3</v>
      </c>
      <c r="AZ13" s="137">
        <f t="shared" ca="1" si="8"/>
        <v>6</v>
      </c>
      <c r="BA13" s="137">
        <f t="shared" ca="1" si="8"/>
        <v>7</v>
      </c>
      <c r="BB13" s="137">
        <f t="shared" ca="1" si="8"/>
        <v>9</v>
      </c>
      <c r="BC13" s="138">
        <f t="shared" ca="1" si="8"/>
        <v>10</v>
      </c>
      <c r="BD13" s="138">
        <f t="shared" ca="1" si="9"/>
        <v>12</v>
      </c>
      <c r="BE13" s="138">
        <f t="shared" ca="1" si="9"/>
        <v>16</v>
      </c>
      <c r="BF13" s="138">
        <f t="shared" ca="1" si="9"/>
        <v>15</v>
      </c>
      <c r="BG13" s="138">
        <f t="shared" ca="1" si="9"/>
        <v>11</v>
      </c>
      <c r="BH13" s="138">
        <f t="shared" ca="1" si="9"/>
        <v>16</v>
      </c>
      <c r="BI13" s="138">
        <f t="shared" ca="1" si="9"/>
        <v>13</v>
      </c>
      <c r="BJ13" s="138">
        <f t="shared" ca="1" si="9"/>
        <v>14</v>
      </c>
      <c r="BK13" s="138">
        <f t="shared" ca="1" si="9"/>
        <v>15</v>
      </c>
      <c r="BL13" s="138">
        <f t="shared" ca="1" si="9"/>
        <v>15</v>
      </c>
      <c r="BM13" s="138">
        <f t="shared" ca="1" si="9"/>
        <v>17</v>
      </c>
      <c r="BN13" s="138">
        <f t="shared" ca="1" si="9"/>
        <v>11</v>
      </c>
      <c r="BO13" s="138">
        <f t="shared" ca="1" si="9"/>
        <v>12</v>
      </c>
      <c r="BP13" s="138">
        <f t="shared" ca="1" si="9"/>
        <v>13</v>
      </c>
      <c r="BQ13" s="138">
        <f t="shared" ca="1" si="9"/>
        <v>10</v>
      </c>
      <c r="BR13" s="138">
        <f t="shared" ca="1" si="9"/>
        <v>8</v>
      </c>
      <c r="BS13" s="138">
        <f t="shared" ca="1" si="9"/>
        <v>8</v>
      </c>
      <c r="BT13" s="138">
        <f t="shared" ca="1" si="11"/>
        <v>8</v>
      </c>
      <c r="BU13" s="138">
        <f t="shared" ca="1" si="10"/>
        <v>11</v>
      </c>
      <c r="BV13" s="138">
        <f t="shared" ca="1" si="3"/>
        <v>10</v>
      </c>
      <c r="BW13" s="138">
        <f t="shared" ca="1" si="3"/>
        <v>9</v>
      </c>
      <c r="BX13" s="138">
        <f t="shared" ca="1" si="3"/>
        <v>15</v>
      </c>
      <c r="BY13" s="138">
        <f t="shared" ca="1" si="3"/>
        <v>15</v>
      </c>
      <c r="BZ13" s="138">
        <f t="shared" ca="1" si="3"/>
        <v>16</v>
      </c>
      <c r="CA13" s="138">
        <f t="shared" ca="1" si="3"/>
        <v>14</v>
      </c>
      <c r="CB13" s="227"/>
      <c r="CC13" s="126" t="s">
        <v>2150</v>
      </c>
    </row>
    <row r="14" spans="1:81" x14ac:dyDescent="0.5">
      <c r="A14" s="130" t="s">
        <v>366</v>
      </c>
      <c r="B14" s="133" t="s">
        <v>301</v>
      </c>
      <c r="C14" s="133">
        <v>0</v>
      </c>
      <c r="D14" s="128">
        <v>1</v>
      </c>
      <c r="E14" s="128">
        <v>1</v>
      </c>
      <c r="F14" s="205" t="s">
        <v>243</v>
      </c>
      <c r="G14" s="137">
        <f t="shared" ca="1" si="4"/>
        <v>13</v>
      </c>
      <c r="H14" s="137">
        <f t="shared" ca="1" si="4"/>
        <v>10</v>
      </c>
      <c r="I14" s="137">
        <f t="shared" ca="1" si="4"/>
        <v>14</v>
      </c>
      <c r="J14" s="137">
        <f t="shared" ca="1" si="4"/>
        <v>15</v>
      </c>
      <c r="K14" s="137">
        <f t="shared" ca="1" si="4"/>
        <v>11</v>
      </c>
      <c r="L14" s="137">
        <f t="shared" ca="1" si="4"/>
        <v>16</v>
      </c>
      <c r="M14" s="137">
        <f t="shared" ca="1" si="4"/>
        <v>15</v>
      </c>
      <c r="N14" s="137">
        <f t="shared" ca="1" si="4"/>
        <v>11</v>
      </c>
      <c r="O14" s="137">
        <f t="shared" ca="1" si="4"/>
        <v>10</v>
      </c>
      <c r="P14" s="137">
        <f t="shared" ca="1" si="4"/>
        <v>7</v>
      </c>
      <c r="Q14" s="137">
        <f t="shared" ca="1" si="5"/>
        <v>7</v>
      </c>
      <c r="R14" s="137">
        <f t="shared" ca="1" si="5"/>
        <v>6</v>
      </c>
      <c r="S14" s="137">
        <f t="shared" ca="1" si="5"/>
        <v>7</v>
      </c>
      <c r="T14" s="137">
        <f t="shared" ca="1" si="5"/>
        <v>7</v>
      </c>
      <c r="U14" s="137">
        <f t="shared" ca="1" si="5"/>
        <v>7</v>
      </c>
      <c r="V14" s="137">
        <f t="shared" ca="1" si="5"/>
        <v>6</v>
      </c>
      <c r="W14" s="137">
        <f t="shared" ca="1" si="5"/>
        <v>6</v>
      </c>
      <c r="X14" s="137">
        <f t="shared" ca="1" si="5"/>
        <v>9</v>
      </c>
      <c r="Y14" s="137">
        <f t="shared" ca="1" si="5"/>
        <v>5</v>
      </c>
      <c r="Z14" s="137">
        <f t="shared" ca="1" si="5"/>
        <v>4</v>
      </c>
      <c r="AA14" s="137">
        <f t="shared" ca="1" si="6"/>
        <v>4</v>
      </c>
      <c r="AB14" s="137">
        <f t="shared" ca="1" si="6"/>
        <v>5</v>
      </c>
      <c r="AC14" s="137">
        <f t="shared" ca="1" si="6"/>
        <v>4</v>
      </c>
      <c r="AD14" s="137">
        <f t="shared" ca="1" si="6"/>
        <v>5</v>
      </c>
      <c r="AE14" s="137">
        <f t="shared" ca="1" si="6"/>
        <v>5</v>
      </c>
      <c r="AF14" s="137">
        <f t="shared" ca="1" si="6"/>
        <v>2</v>
      </c>
      <c r="AG14" s="137">
        <f t="shared" ca="1" si="6"/>
        <v>1</v>
      </c>
      <c r="AH14" s="137" t="str">
        <f t="shared" ca="1" si="6"/>
        <v>.</v>
      </c>
      <c r="AI14" s="137" t="str">
        <f t="shared" ca="1" si="6"/>
        <v>.</v>
      </c>
      <c r="AJ14" s="137">
        <f t="shared" ca="1" si="6"/>
        <v>1</v>
      </c>
      <c r="AK14" s="137" t="str">
        <f t="shared" ca="1" si="6"/>
        <v>.</v>
      </c>
      <c r="AL14" s="137">
        <f t="shared" ca="1" si="6"/>
        <v>1</v>
      </c>
      <c r="AM14" s="137">
        <f t="shared" ca="1" si="7"/>
        <v>1</v>
      </c>
      <c r="AN14" s="137">
        <f t="shared" ca="1" si="7"/>
        <v>2</v>
      </c>
      <c r="AO14" s="137">
        <f t="shared" ca="1" si="7"/>
        <v>1</v>
      </c>
      <c r="AP14" s="137">
        <f t="shared" ca="1" si="7"/>
        <v>1</v>
      </c>
      <c r="AQ14" s="137">
        <f t="shared" ca="1" si="7"/>
        <v>2</v>
      </c>
      <c r="AR14" s="137" t="str">
        <f t="shared" ca="1" si="7"/>
        <v>.</v>
      </c>
      <c r="AS14" s="137">
        <f t="shared" ca="1" si="7"/>
        <v>1</v>
      </c>
      <c r="AT14" s="137">
        <f t="shared" ca="1" si="7"/>
        <v>1</v>
      </c>
      <c r="AU14" s="137">
        <f t="shared" ca="1" si="7"/>
        <v>1</v>
      </c>
      <c r="AV14" s="137">
        <f t="shared" ca="1" si="7"/>
        <v>1</v>
      </c>
      <c r="AW14" s="137" t="str">
        <f t="shared" ca="1" si="7"/>
        <v>.</v>
      </c>
      <c r="AX14" s="137">
        <f t="shared" ca="1" si="7"/>
        <v>1</v>
      </c>
      <c r="AY14" s="137">
        <f t="shared" ca="1" si="7"/>
        <v>1</v>
      </c>
      <c r="AZ14" s="137">
        <f t="shared" ca="1" si="8"/>
        <v>1</v>
      </c>
      <c r="BA14" s="137">
        <f t="shared" ca="1" si="8"/>
        <v>1</v>
      </c>
      <c r="BB14" s="137">
        <f t="shared" ca="1" si="8"/>
        <v>3</v>
      </c>
      <c r="BC14" s="138">
        <f t="shared" ca="1" si="8"/>
        <v>3</v>
      </c>
      <c r="BD14" s="138">
        <f t="shared" ca="1" si="9"/>
        <v>5</v>
      </c>
      <c r="BE14" s="138">
        <f t="shared" ca="1" si="9"/>
        <v>2</v>
      </c>
      <c r="BF14" s="138">
        <f t="shared" ca="1" si="9"/>
        <v>2</v>
      </c>
      <c r="BG14" s="138">
        <f t="shared" ca="1" si="9"/>
        <v>2</v>
      </c>
      <c r="BH14" s="138">
        <f t="shared" ca="1" si="9"/>
        <v>2</v>
      </c>
      <c r="BI14" s="138">
        <f t="shared" ca="1" si="9"/>
        <v>2</v>
      </c>
      <c r="BJ14" s="138">
        <f t="shared" ca="1" si="9"/>
        <v>2</v>
      </c>
      <c r="BK14" s="138">
        <f t="shared" ca="1" si="9"/>
        <v>2</v>
      </c>
      <c r="BL14" s="138">
        <f t="shared" ca="1" si="9"/>
        <v>2</v>
      </c>
      <c r="BM14" s="138">
        <f t="shared" ca="1" si="9"/>
        <v>2</v>
      </c>
      <c r="BN14" s="138">
        <f t="shared" ca="1" si="9"/>
        <v>1</v>
      </c>
      <c r="BO14" s="138">
        <f t="shared" ca="1" si="9"/>
        <v>4</v>
      </c>
      <c r="BP14" s="138">
        <f t="shared" ca="1" si="9"/>
        <v>3</v>
      </c>
      <c r="BQ14" s="138">
        <f t="shared" ca="1" si="9"/>
        <v>3</v>
      </c>
      <c r="BR14" s="138">
        <f t="shared" ca="1" si="9"/>
        <v>2</v>
      </c>
      <c r="BS14" s="138">
        <f t="shared" ca="1" si="9"/>
        <v>2</v>
      </c>
      <c r="BT14" s="138">
        <f t="shared" ca="1" si="11"/>
        <v>2</v>
      </c>
      <c r="BU14" s="138">
        <f t="shared" ca="1" si="10"/>
        <v>6</v>
      </c>
      <c r="BV14" s="138">
        <f t="shared" ca="1" si="3"/>
        <v>4</v>
      </c>
      <c r="BW14" s="138">
        <f t="shared" ca="1" si="3"/>
        <v>2</v>
      </c>
      <c r="BX14" s="138">
        <f t="shared" ca="1" si="3"/>
        <v>3</v>
      </c>
      <c r="BY14" s="138">
        <f t="shared" ca="1" si="3"/>
        <v>3</v>
      </c>
      <c r="BZ14" s="138">
        <f t="shared" ca="1" si="3"/>
        <v>2</v>
      </c>
      <c r="CA14" s="138">
        <f t="shared" ca="1" si="3"/>
        <v>2</v>
      </c>
      <c r="CB14" s="227"/>
      <c r="CC14" s="126" t="s">
        <v>2151</v>
      </c>
    </row>
    <row r="15" spans="1:81" x14ac:dyDescent="0.5">
      <c r="A15" s="130" t="s">
        <v>366</v>
      </c>
      <c r="B15" s="133" t="s">
        <v>551</v>
      </c>
      <c r="C15" s="133">
        <v>0</v>
      </c>
      <c r="D15" s="128">
        <v>1</v>
      </c>
      <c r="E15" s="128">
        <v>1</v>
      </c>
      <c r="F15" s="205" t="s">
        <v>1379</v>
      </c>
      <c r="G15" s="137">
        <f t="shared" ca="1" si="4"/>
        <v>22</v>
      </c>
      <c r="H15" s="137">
        <f t="shared" ca="1" si="4"/>
        <v>22</v>
      </c>
      <c r="I15" s="137">
        <f t="shared" ca="1" si="4"/>
        <v>25</v>
      </c>
      <c r="J15" s="137">
        <f t="shared" ca="1" si="4"/>
        <v>28</v>
      </c>
      <c r="K15" s="137">
        <f t="shared" ca="1" si="4"/>
        <v>27</v>
      </c>
      <c r="L15" s="137">
        <f t="shared" ca="1" si="4"/>
        <v>25</v>
      </c>
      <c r="M15" s="137">
        <f t="shared" ca="1" si="4"/>
        <v>27</v>
      </c>
      <c r="N15" s="137">
        <f t="shared" ca="1" si="4"/>
        <v>25</v>
      </c>
      <c r="O15" s="137">
        <f t="shared" ca="1" si="4"/>
        <v>23</v>
      </c>
      <c r="P15" s="137">
        <f t="shared" ca="1" si="4"/>
        <v>20</v>
      </c>
      <c r="Q15" s="137">
        <f t="shared" ca="1" si="5"/>
        <v>17</v>
      </c>
      <c r="R15" s="137">
        <f t="shared" ca="1" si="5"/>
        <v>20</v>
      </c>
      <c r="S15" s="137">
        <f t="shared" ca="1" si="5"/>
        <v>23</v>
      </c>
      <c r="T15" s="137">
        <f t="shared" ca="1" si="5"/>
        <v>22</v>
      </c>
      <c r="U15" s="137">
        <f t="shared" ca="1" si="5"/>
        <v>22</v>
      </c>
      <c r="V15" s="137">
        <f t="shared" ca="1" si="5"/>
        <v>22</v>
      </c>
      <c r="W15" s="137">
        <f t="shared" ca="1" si="5"/>
        <v>25</v>
      </c>
      <c r="X15" s="137">
        <f t="shared" ca="1" si="5"/>
        <v>29</v>
      </c>
      <c r="Y15" s="137">
        <f t="shared" ca="1" si="5"/>
        <v>28</v>
      </c>
      <c r="Z15" s="137">
        <f t="shared" ca="1" si="5"/>
        <v>28</v>
      </c>
      <c r="AA15" s="137">
        <f t="shared" ca="1" si="6"/>
        <v>21</v>
      </c>
      <c r="AB15" s="137">
        <f t="shared" ca="1" si="6"/>
        <v>18</v>
      </c>
      <c r="AC15" s="137">
        <f t="shared" ca="1" si="6"/>
        <v>17</v>
      </c>
      <c r="AD15" s="137">
        <f t="shared" ca="1" si="6"/>
        <v>19</v>
      </c>
      <c r="AE15" s="137">
        <f t="shared" ca="1" si="6"/>
        <v>18</v>
      </c>
      <c r="AF15" s="137">
        <f t="shared" ca="1" si="6"/>
        <v>14</v>
      </c>
      <c r="AG15" s="137">
        <f t="shared" ca="1" si="6"/>
        <v>10</v>
      </c>
      <c r="AH15" s="137">
        <f t="shared" ca="1" si="6"/>
        <v>7</v>
      </c>
      <c r="AI15" s="137">
        <f t="shared" ca="1" si="6"/>
        <v>10</v>
      </c>
      <c r="AJ15" s="137">
        <f t="shared" ca="1" si="6"/>
        <v>8</v>
      </c>
      <c r="AK15" s="137">
        <f t="shared" ca="1" si="6"/>
        <v>9</v>
      </c>
      <c r="AL15" s="137">
        <f t="shared" ca="1" si="6"/>
        <v>15</v>
      </c>
      <c r="AM15" s="137">
        <f t="shared" ca="1" si="7"/>
        <v>11</v>
      </c>
      <c r="AN15" s="137">
        <f t="shared" ca="1" si="7"/>
        <v>13</v>
      </c>
      <c r="AO15" s="137">
        <f t="shared" ca="1" si="7"/>
        <v>13</v>
      </c>
      <c r="AP15" s="137">
        <f t="shared" ca="1" si="7"/>
        <v>8</v>
      </c>
      <c r="AQ15" s="137">
        <f t="shared" ca="1" si="7"/>
        <v>10</v>
      </c>
      <c r="AR15" s="137">
        <f t="shared" ca="1" si="7"/>
        <v>10</v>
      </c>
      <c r="AS15" s="137">
        <f t="shared" ca="1" si="7"/>
        <v>14</v>
      </c>
      <c r="AT15" s="137">
        <f t="shared" ca="1" si="7"/>
        <v>13</v>
      </c>
      <c r="AU15" s="137">
        <f t="shared" ca="1" si="7"/>
        <v>14</v>
      </c>
      <c r="AV15" s="137">
        <f t="shared" ca="1" si="7"/>
        <v>9</v>
      </c>
      <c r="AW15" s="137">
        <f t="shared" ca="1" si="7"/>
        <v>10</v>
      </c>
      <c r="AX15" s="137">
        <f t="shared" ca="1" si="7"/>
        <v>9</v>
      </c>
      <c r="AY15" s="137">
        <f t="shared" ca="1" si="7"/>
        <v>3</v>
      </c>
      <c r="AZ15" s="137">
        <f t="shared" ca="1" si="8"/>
        <v>6</v>
      </c>
      <c r="BA15" s="137">
        <f t="shared" ca="1" si="8"/>
        <v>7</v>
      </c>
      <c r="BB15" s="137">
        <f t="shared" ca="1" si="8"/>
        <v>9</v>
      </c>
      <c r="BC15" s="138">
        <f t="shared" ca="1" si="8"/>
        <v>10</v>
      </c>
      <c r="BD15" s="138">
        <f t="shared" ca="1" si="9"/>
        <v>12</v>
      </c>
      <c r="BE15" s="138">
        <f t="shared" ca="1" si="9"/>
        <v>16</v>
      </c>
      <c r="BF15" s="138">
        <f t="shared" ca="1" si="9"/>
        <v>15</v>
      </c>
      <c r="BG15" s="138">
        <f t="shared" ca="1" si="9"/>
        <v>11</v>
      </c>
      <c r="BH15" s="138">
        <f t="shared" ca="1" si="9"/>
        <v>16</v>
      </c>
      <c r="BI15" s="138">
        <f t="shared" ca="1" si="9"/>
        <v>13</v>
      </c>
      <c r="BJ15" s="138">
        <f t="shared" ca="1" si="9"/>
        <v>14</v>
      </c>
      <c r="BK15" s="138">
        <f t="shared" ca="1" si="9"/>
        <v>15</v>
      </c>
      <c r="BL15" s="138">
        <f t="shared" ca="1" si="9"/>
        <v>15</v>
      </c>
      <c r="BM15" s="138">
        <f t="shared" ca="1" si="9"/>
        <v>17</v>
      </c>
      <c r="BN15" s="138">
        <f t="shared" ca="1" si="9"/>
        <v>11</v>
      </c>
      <c r="BO15" s="138">
        <f t="shared" ca="1" si="9"/>
        <v>12</v>
      </c>
      <c r="BP15" s="138">
        <f t="shared" ca="1" si="9"/>
        <v>13</v>
      </c>
      <c r="BQ15" s="138">
        <f t="shared" ca="1" si="9"/>
        <v>10</v>
      </c>
      <c r="BR15" s="138">
        <f t="shared" ca="1" si="9"/>
        <v>8</v>
      </c>
      <c r="BS15" s="138">
        <f t="shared" ca="1" si="9"/>
        <v>8</v>
      </c>
      <c r="BT15" s="138">
        <f t="shared" ca="1" si="11"/>
        <v>8</v>
      </c>
      <c r="BU15" s="138">
        <f t="shared" ca="1" si="10"/>
        <v>11</v>
      </c>
      <c r="BV15" s="138">
        <f t="shared" ca="1" si="3"/>
        <v>10</v>
      </c>
      <c r="BW15" s="138">
        <f t="shared" ca="1" si="3"/>
        <v>9</v>
      </c>
      <c r="BX15" s="138">
        <f t="shared" ca="1" si="3"/>
        <v>15</v>
      </c>
      <c r="BY15" s="138">
        <f t="shared" ca="1" si="3"/>
        <v>15</v>
      </c>
      <c r="BZ15" s="138">
        <f t="shared" ca="1" si="3"/>
        <v>16</v>
      </c>
      <c r="CA15" s="138">
        <f t="shared" ca="1" si="3"/>
        <v>14</v>
      </c>
      <c r="CB15" s="227"/>
      <c r="CC15" s="126" t="s">
        <v>2152</v>
      </c>
    </row>
    <row r="16" spans="1:81" x14ac:dyDescent="0.5">
      <c r="A16" s="130" t="s">
        <v>367</v>
      </c>
      <c r="B16" s="133" t="s">
        <v>301</v>
      </c>
      <c r="C16" s="133">
        <v>0</v>
      </c>
      <c r="D16" s="128">
        <v>1</v>
      </c>
      <c r="E16" s="128">
        <v>1</v>
      </c>
      <c r="F16" s="205" t="s">
        <v>97</v>
      </c>
      <c r="G16" s="137">
        <f t="shared" ca="1" si="4"/>
        <v>4</v>
      </c>
      <c r="H16" s="137">
        <f t="shared" ca="1" si="4"/>
        <v>5</v>
      </c>
      <c r="I16" s="137">
        <f t="shared" ca="1" si="4"/>
        <v>5</v>
      </c>
      <c r="J16" s="137">
        <f t="shared" ca="1" si="4"/>
        <v>4</v>
      </c>
      <c r="K16" s="137">
        <f t="shared" ca="1" si="4"/>
        <v>4</v>
      </c>
      <c r="L16" s="137">
        <f t="shared" ca="1" si="4"/>
        <v>2</v>
      </c>
      <c r="M16" s="137">
        <f t="shared" ca="1" si="4"/>
        <v>1</v>
      </c>
      <c r="N16" s="137">
        <f t="shared" ca="1" si="4"/>
        <v>1</v>
      </c>
      <c r="O16" s="137">
        <f t="shared" ca="1" si="4"/>
        <v>1</v>
      </c>
      <c r="P16" s="137">
        <f t="shared" ca="1" si="4"/>
        <v>2</v>
      </c>
      <c r="Q16" s="137">
        <f t="shared" ca="1" si="5"/>
        <v>1</v>
      </c>
      <c r="R16" s="137">
        <f t="shared" ca="1" si="5"/>
        <v>5</v>
      </c>
      <c r="S16" s="137">
        <f t="shared" ca="1" si="5"/>
        <v>3</v>
      </c>
      <c r="T16" s="137">
        <f t="shared" ca="1" si="5"/>
        <v>3</v>
      </c>
      <c r="U16" s="137">
        <f t="shared" ca="1" si="5"/>
        <v>3</v>
      </c>
      <c r="V16" s="137">
        <f t="shared" ca="1" si="5"/>
        <v>3</v>
      </c>
      <c r="W16" s="137">
        <f t="shared" ca="1" si="5"/>
        <v>4</v>
      </c>
      <c r="X16" s="137">
        <f t="shared" ca="1" si="5"/>
        <v>4</v>
      </c>
      <c r="Y16" s="137">
        <f t="shared" ca="1" si="5"/>
        <v>8</v>
      </c>
      <c r="Z16" s="137">
        <f t="shared" ca="1" si="5"/>
        <v>6</v>
      </c>
      <c r="AA16" s="137">
        <f t="shared" ca="1" si="6"/>
        <v>5</v>
      </c>
      <c r="AB16" s="137">
        <f t="shared" ca="1" si="6"/>
        <v>2</v>
      </c>
      <c r="AC16" s="137">
        <f t="shared" ca="1" si="6"/>
        <v>2</v>
      </c>
      <c r="AD16" s="137">
        <f t="shared" ca="1" si="6"/>
        <v>2</v>
      </c>
      <c r="AE16" s="137">
        <f t="shared" ca="1" si="6"/>
        <v>3</v>
      </c>
      <c r="AF16" s="137">
        <f t="shared" ca="1" si="6"/>
        <v>2</v>
      </c>
      <c r="AG16" s="137">
        <f t="shared" ca="1" si="6"/>
        <v>1</v>
      </c>
      <c r="AH16" s="137">
        <f t="shared" ca="1" si="6"/>
        <v>1</v>
      </c>
      <c r="AI16" s="137">
        <f t="shared" ca="1" si="6"/>
        <v>2</v>
      </c>
      <c r="AJ16" s="137">
        <f t="shared" ca="1" si="6"/>
        <v>4</v>
      </c>
      <c r="AK16" s="137">
        <f t="shared" ca="1" si="6"/>
        <v>4</v>
      </c>
      <c r="AL16" s="137">
        <f t="shared" ca="1" si="6"/>
        <v>6</v>
      </c>
      <c r="AM16" s="137">
        <f t="shared" ca="1" si="7"/>
        <v>3</v>
      </c>
      <c r="AN16" s="137">
        <f t="shared" ca="1" si="7"/>
        <v>1</v>
      </c>
      <c r="AO16" s="137">
        <f t="shared" ca="1" si="7"/>
        <v>1</v>
      </c>
      <c r="AP16" s="137">
        <f t="shared" ca="1" si="7"/>
        <v>1</v>
      </c>
      <c r="AQ16" s="137">
        <f t="shared" ca="1" si="7"/>
        <v>1</v>
      </c>
      <c r="AR16" s="137">
        <f t="shared" ca="1" si="7"/>
        <v>2</v>
      </c>
      <c r="AS16" s="137">
        <f t="shared" ca="1" si="7"/>
        <v>6</v>
      </c>
      <c r="AT16" s="137">
        <f t="shared" ca="1" si="7"/>
        <v>6</v>
      </c>
      <c r="AU16" s="137">
        <f t="shared" ca="1" si="7"/>
        <v>4</v>
      </c>
      <c r="AV16" s="137">
        <f t="shared" ca="1" si="7"/>
        <v>5</v>
      </c>
      <c r="AW16" s="137">
        <f t="shared" ca="1" si="7"/>
        <v>5</v>
      </c>
      <c r="AX16" s="137">
        <f t="shared" ca="1" si="7"/>
        <v>5</v>
      </c>
      <c r="AY16" s="137">
        <f t="shared" ca="1" si="7"/>
        <v>2</v>
      </c>
      <c r="AZ16" s="137">
        <f t="shared" ca="1" si="8"/>
        <v>2</v>
      </c>
      <c r="BA16" s="137">
        <f t="shared" ca="1" si="8"/>
        <v>2</v>
      </c>
      <c r="BB16" s="137">
        <f t="shared" ca="1" si="8"/>
        <v>2</v>
      </c>
      <c r="BC16" s="138">
        <f t="shared" ca="1" si="8"/>
        <v>2</v>
      </c>
      <c r="BD16" s="138">
        <f t="shared" ca="1" si="9"/>
        <v>1</v>
      </c>
      <c r="BE16" s="138">
        <f t="shared" ca="1" si="9"/>
        <v>1</v>
      </c>
      <c r="BF16" s="138">
        <f t="shared" ca="1" si="9"/>
        <v>2</v>
      </c>
      <c r="BG16" s="138">
        <f t="shared" ca="1" si="9"/>
        <v>2</v>
      </c>
      <c r="BH16" s="138">
        <f t="shared" ca="1" si="9"/>
        <v>1</v>
      </c>
      <c r="BI16" s="138">
        <f t="shared" ca="1" si="9"/>
        <v>1</v>
      </c>
      <c r="BJ16" s="138" t="str">
        <f t="shared" ca="1" si="9"/>
        <v>.</v>
      </c>
      <c r="BK16" s="138" t="str">
        <f t="shared" ca="1" si="9"/>
        <v>.</v>
      </c>
      <c r="BL16" s="138" t="str">
        <f t="shared" ca="1" si="9"/>
        <v>.</v>
      </c>
      <c r="BM16" s="138" t="str">
        <f t="shared" ca="1" si="9"/>
        <v>.</v>
      </c>
      <c r="BN16" s="138" t="str">
        <f t="shared" ca="1" si="9"/>
        <v>.</v>
      </c>
      <c r="BO16" s="138" t="str">
        <f t="shared" ca="1" si="9"/>
        <v>.</v>
      </c>
      <c r="BP16" s="138" t="str">
        <f t="shared" ca="1" si="9"/>
        <v>.</v>
      </c>
      <c r="BQ16" s="138" t="str">
        <f t="shared" ca="1" si="9"/>
        <v>.</v>
      </c>
      <c r="BR16" s="138" t="str">
        <f t="shared" ca="1" si="9"/>
        <v>.</v>
      </c>
      <c r="BS16" s="138" t="str">
        <f t="shared" ca="1" si="9"/>
        <v>.</v>
      </c>
      <c r="BT16" s="138" t="str">
        <f t="shared" ca="1" si="11"/>
        <v>.</v>
      </c>
      <c r="BU16" s="138" t="str">
        <f t="shared" ca="1" si="10"/>
        <v>.</v>
      </c>
      <c r="BV16" s="138" t="str">
        <f t="shared" ca="1" si="3"/>
        <v>.</v>
      </c>
      <c r="BW16" s="138" t="str">
        <f t="shared" ca="1" si="3"/>
        <v>.</v>
      </c>
      <c r="BX16" s="138" t="str">
        <f t="shared" ca="1" si="3"/>
        <v>.</v>
      </c>
      <c r="BY16" s="138" t="str">
        <f t="shared" ca="1" si="3"/>
        <v>.</v>
      </c>
      <c r="BZ16" s="138" t="str">
        <f t="shared" ca="1" si="3"/>
        <v>.</v>
      </c>
      <c r="CA16" s="138" t="str">
        <f t="shared" ca="1" si="3"/>
        <v>.</v>
      </c>
      <c r="CB16" s="227"/>
      <c r="CC16" s="126" t="s">
        <v>2153</v>
      </c>
    </row>
    <row r="17" spans="1:81" x14ac:dyDescent="0.5">
      <c r="A17" s="130" t="s">
        <v>367</v>
      </c>
      <c r="B17" s="133" t="s">
        <v>551</v>
      </c>
      <c r="C17" s="133">
        <v>0</v>
      </c>
      <c r="D17" s="128">
        <v>1</v>
      </c>
      <c r="E17" s="128">
        <v>1</v>
      </c>
      <c r="F17" s="205" t="s">
        <v>1379</v>
      </c>
      <c r="G17" s="137">
        <f t="shared" ca="1" si="4"/>
        <v>22</v>
      </c>
      <c r="H17" s="137">
        <f t="shared" ca="1" si="4"/>
        <v>22</v>
      </c>
      <c r="I17" s="137">
        <f t="shared" ca="1" si="4"/>
        <v>25</v>
      </c>
      <c r="J17" s="137">
        <f t="shared" ca="1" si="4"/>
        <v>28</v>
      </c>
      <c r="K17" s="137">
        <f t="shared" ca="1" si="4"/>
        <v>27</v>
      </c>
      <c r="L17" s="137">
        <f t="shared" ca="1" si="4"/>
        <v>25</v>
      </c>
      <c r="M17" s="137">
        <f t="shared" ca="1" si="4"/>
        <v>27</v>
      </c>
      <c r="N17" s="137">
        <f t="shared" ca="1" si="4"/>
        <v>25</v>
      </c>
      <c r="O17" s="137">
        <f t="shared" ca="1" si="4"/>
        <v>23</v>
      </c>
      <c r="P17" s="137">
        <f t="shared" ca="1" si="4"/>
        <v>20</v>
      </c>
      <c r="Q17" s="137">
        <f t="shared" ca="1" si="5"/>
        <v>17</v>
      </c>
      <c r="R17" s="137">
        <f t="shared" ca="1" si="5"/>
        <v>20</v>
      </c>
      <c r="S17" s="137">
        <f t="shared" ca="1" si="5"/>
        <v>23</v>
      </c>
      <c r="T17" s="137">
        <f t="shared" ca="1" si="5"/>
        <v>22</v>
      </c>
      <c r="U17" s="137">
        <f t="shared" ca="1" si="5"/>
        <v>22</v>
      </c>
      <c r="V17" s="137">
        <f t="shared" ca="1" si="5"/>
        <v>22</v>
      </c>
      <c r="W17" s="137">
        <f t="shared" ca="1" si="5"/>
        <v>25</v>
      </c>
      <c r="X17" s="137">
        <f t="shared" ca="1" si="5"/>
        <v>29</v>
      </c>
      <c r="Y17" s="137">
        <f t="shared" ca="1" si="5"/>
        <v>28</v>
      </c>
      <c r="Z17" s="137">
        <f t="shared" ca="1" si="5"/>
        <v>28</v>
      </c>
      <c r="AA17" s="137">
        <f t="shared" ca="1" si="6"/>
        <v>21</v>
      </c>
      <c r="AB17" s="137">
        <f t="shared" ca="1" si="6"/>
        <v>18</v>
      </c>
      <c r="AC17" s="137">
        <f t="shared" ca="1" si="6"/>
        <v>17</v>
      </c>
      <c r="AD17" s="137">
        <f t="shared" ca="1" si="6"/>
        <v>19</v>
      </c>
      <c r="AE17" s="137">
        <f t="shared" ca="1" si="6"/>
        <v>18</v>
      </c>
      <c r="AF17" s="137">
        <f t="shared" ca="1" si="6"/>
        <v>14</v>
      </c>
      <c r="AG17" s="137">
        <f t="shared" ca="1" si="6"/>
        <v>10</v>
      </c>
      <c r="AH17" s="137">
        <f t="shared" ca="1" si="6"/>
        <v>7</v>
      </c>
      <c r="AI17" s="137">
        <f t="shared" ca="1" si="6"/>
        <v>10</v>
      </c>
      <c r="AJ17" s="137">
        <f t="shared" ca="1" si="6"/>
        <v>8</v>
      </c>
      <c r="AK17" s="137">
        <f t="shared" ca="1" si="6"/>
        <v>9</v>
      </c>
      <c r="AL17" s="137">
        <f t="shared" ca="1" si="6"/>
        <v>15</v>
      </c>
      <c r="AM17" s="137">
        <f t="shared" ca="1" si="7"/>
        <v>11</v>
      </c>
      <c r="AN17" s="137">
        <f t="shared" ca="1" si="7"/>
        <v>13</v>
      </c>
      <c r="AO17" s="137">
        <f t="shared" ca="1" si="7"/>
        <v>13</v>
      </c>
      <c r="AP17" s="137">
        <f t="shared" ca="1" si="7"/>
        <v>8</v>
      </c>
      <c r="AQ17" s="137">
        <f t="shared" ca="1" si="7"/>
        <v>10</v>
      </c>
      <c r="AR17" s="137">
        <f t="shared" ca="1" si="7"/>
        <v>10</v>
      </c>
      <c r="AS17" s="137">
        <f t="shared" ca="1" si="7"/>
        <v>14</v>
      </c>
      <c r="AT17" s="137">
        <f t="shared" ca="1" si="7"/>
        <v>13</v>
      </c>
      <c r="AU17" s="137">
        <f t="shared" ca="1" si="7"/>
        <v>14</v>
      </c>
      <c r="AV17" s="137">
        <f t="shared" ca="1" si="7"/>
        <v>9</v>
      </c>
      <c r="AW17" s="137">
        <f t="shared" ca="1" si="7"/>
        <v>10</v>
      </c>
      <c r="AX17" s="137">
        <f t="shared" ca="1" si="7"/>
        <v>9</v>
      </c>
      <c r="AY17" s="137">
        <f t="shared" ca="1" si="7"/>
        <v>3</v>
      </c>
      <c r="AZ17" s="137">
        <f t="shared" ca="1" si="8"/>
        <v>6</v>
      </c>
      <c r="BA17" s="137">
        <f t="shared" ca="1" si="8"/>
        <v>7</v>
      </c>
      <c r="BB17" s="137">
        <f t="shared" ca="1" si="8"/>
        <v>9</v>
      </c>
      <c r="BC17" s="138">
        <f t="shared" ca="1" si="8"/>
        <v>10</v>
      </c>
      <c r="BD17" s="138">
        <f t="shared" ca="1" si="9"/>
        <v>12</v>
      </c>
      <c r="BE17" s="138">
        <f t="shared" ca="1" si="9"/>
        <v>16</v>
      </c>
      <c r="BF17" s="138">
        <f t="shared" ca="1" si="9"/>
        <v>15</v>
      </c>
      <c r="BG17" s="138">
        <f t="shared" ca="1" si="9"/>
        <v>11</v>
      </c>
      <c r="BH17" s="138">
        <f t="shared" ca="1" si="9"/>
        <v>16</v>
      </c>
      <c r="BI17" s="138">
        <f t="shared" ca="1" si="9"/>
        <v>13</v>
      </c>
      <c r="BJ17" s="138">
        <f t="shared" ca="1" si="9"/>
        <v>14</v>
      </c>
      <c r="BK17" s="138">
        <f t="shared" ca="1" si="9"/>
        <v>15</v>
      </c>
      <c r="BL17" s="138">
        <f t="shared" ca="1" si="9"/>
        <v>15</v>
      </c>
      <c r="BM17" s="138">
        <f t="shared" ca="1" si="9"/>
        <v>17</v>
      </c>
      <c r="BN17" s="138">
        <f t="shared" ca="1" si="9"/>
        <v>11</v>
      </c>
      <c r="BO17" s="138">
        <f t="shared" ca="1" si="9"/>
        <v>12</v>
      </c>
      <c r="BP17" s="138">
        <f t="shared" ca="1" si="9"/>
        <v>13</v>
      </c>
      <c r="BQ17" s="138">
        <f t="shared" ca="1" si="9"/>
        <v>10</v>
      </c>
      <c r="BR17" s="138">
        <f t="shared" ca="1" si="9"/>
        <v>8</v>
      </c>
      <c r="BS17" s="138">
        <f t="shared" ca="1" si="9"/>
        <v>8</v>
      </c>
      <c r="BT17" s="138">
        <f t="shared" ca="1" si="11"/>
        <v>8</v>
      </c>
      <c r="BU17" s="138">
        <f t="shared" ca="1" si="10"/>
        <v>11</v>
      </c>
      <c r="BV17" s="138">
        <f t="shared" ca="1" si="3"/>
        <v>10</v>
      </c>
      <c r="BW17" s="138">
        <f t="shared" ca="1" si="3"/>
        <v>9</v>
      </c>
      <c r="BX17" s="138">
        <f t="shared" ca="1" si="3"/>
        <v>15</v>
      </c>
      <c r="BY17" s="138">
        <f t="shared" ca="1" si="3"/>
        <v>15</v>
      </c>
      <c r="BZ17" s="138">
        <f t="shared" ca="1" si="3"/>
        <v>16</v>
      </c>
      <c r="CA17" s="138">
        <f t="shared" ca="1" si="3"/>
        <v>14</v>
      </c>
      <c r="CB17" s="227"/>
      <c r="CC17" s="126" t="s">
        <v>2154</v>
      </c>
    </row>
    <row r="18" spans="1:81" x14ac:dyDescent="0.5">
      <c r="A18" s="130" t="s">
        <v>368</v>
      </c>
      <c r="B18" s="133" t="s">
        <v>301</v>
      </c>
      <c r="C18" s="133">
        <v>0</v>
      </c>
      <c r="D18" s="128">
        <v>1</v>
      </c>
      <c r="E18" s="128">
        <v>1</v>
      </c>
      <c r="F18" s="205" t="s">
        <v>175</v>
      </c>
      <c r="G18" s="137">
        <f t="shared" ca="1" si="4"/>
        <v>2</v>
      </c>
      <c r="H18" s="137">
        <f t="shared" ca="1" si="4"/>
        <v>1</v>
      </c>
      <c r="I18" s="137" t="str">
        <f t="shared" ca="1" si="4"/>
        <v>.</v>
      </c>
      <c r="J18" s="137">
        <f t="shared" ca="1" si="4"/>
        <v>1</v>
      </c>
      <c r="K18" s="137">
        <f t="shared" ca="1" si="4"/>
        <v>2</v>
      </c>
      <c r="L18" s="137" t="str">
        <f t="shared" ca="1" si="4"/>
        <v>.</v>
      </c>
      <c r="M18" s="137" t="str">
        <f t="shared" ca="1" si="4"/>
        <v>.</v>
      </c>
      <c r="N18" s="137" t="str">
        <f t="shared" ca="1" si="4"/>
        <v>.</v>
      </c>
      <c r="O18" s="137" t="str">
        <f t="shared" ca="1" si="4"/>
        <v>.</v>
      </c>
      <c r="P18" s="137">
        <f t="shared" ca="1" si="4"/>
        <v>2</v>
      </c>
      <c r="Q18" s="137">
        <f t="shared" ca="1" si="5"/>
        <v>2</v>
      </c>
      <c r="R18" s="137">
        <f t="shared" ca="1" si="5"/>
        <v>2</v>
      </c>
      <c r="S18" s="137">
        <f t="shared" ca="1" si="5"/>
        <v>5</v>
      </c>
      <c r="T18" s="137">
        <f t="shared" ca="1" si="5"/>
        <v>4</v>
      </c>
      <c r="U18" s="137">
        <f t="shared" ca="1" si="5"/>
        <v>4</v>
      </c>
      <c r="V18" s="137">
        <f t="shared" ca="1" si="5"/>
        <v>4</v>
      </c>
      <c r="W18" s="137">
        <f t="shared" ca="1" si="5"/>
        <v>5</v>
      </c>
      <c r="X18" s="137">
        <f t="shared" ca="1" si="5"/>
        <v>4</v>
      </c>
      <c r="Y18" s="137">
        <f t="shared" ca="1" si="5"/>
        <v>4</v>
      </c>
      <c r="Z18" s="137">
        <f t="shared" ca="1" si="5"/>
        <v>4</v>
      </c>
      <c r="AA18" s="137">
        <f t="shared" ca="1" si="6"/>
        <v>7</v>
      </c>
      <c r="AB18" s="137">
        <f t="shared" ca="1" si="6"/>
        <v>5</v>
      </c>
      <c r="AC18" s="137">
        <f t="shared" ca="1" si="6"/>
        <v>4</v>
      </c>
      <c r="AD18" s="137">
        <f t="shared" ca="1" si="6"/>
        <v>3</v>
      </c>
      <c r="AE18" s="137">
        <f t="shared" ca="1" si="6"/>
        <v>2</v>
      </c>
      <c r="AF18" s="137">
        <f t="shared" ca="1" si="6"/>
        <v>1</v>
      </c>
      <c r="AG18" s="137" t="str">
        <f t="shared" ca="1" si="6"/>
        <v>.</v>
      </c>
      <c r="AH18" s="137" t="str">
        <f t="shared" ca="1" si="6"/>
        <v>.</v>
      </c>
      <c r="AI18" s="137" t="str">
        <f t="shared" ca="1" si="6"/>
        <v>.</v>
      </c>
      <c r="AJ18" s="137" t="str">
        <f t="shared" ca="1" si="6"/>
        <v>.</v>
      </c>
      <c r="AK18" s="137">
        <f t="shared" ca="1" si="6"/>
        <v>1</v>
      </c>
      <c r="AL18" s="137" t="str">
        <f t="shared" ca="1" si="6"/>
        <v>.</v>
      </c>
      <c r="AM18" s="137" t="str">
        <f t="shared" ca="1" si="7"/>
        <v>.</v>
      </c>
      <c r="AN18" s="137" t="str">
        <f t="shared" ca="1" si="7"/>
        <v>.</v>
      </c>
      <c r="AO18" s="137" t="str">
        <f t="shared" ca="1" si="7"/>
        <v>.</v>
      </c>
      <c r="AP18" s="137" t="str">
        <f t="shared" ca="1" si="7"/>
        <v>.</v>
      </c>
      <c r="AQ18" s="137" t="str">
        <f t="shared" ca="1" si="7"/>
        <v>.</v>
      </c>
      <c r="AR18" s="137" t="str">
        <f t="shared" ca="1" si="7"/>
        <v>.</v>
      </c>
      <c r="AS18" s="137" t="str">
        <f t="shared" ca="1" si="7"/>
        <v>.</v>
      </c>
      <c r="AT18" s="137" t="str">
        <f t="shared" ca="1" si="7"/>
        <v>.</v>
      </c>
      <c r="AU18" s="137" t="str">
        <f t="shared" ca="1" si="7"/>
        <v>.</v>
      </c>
      <c r="AV18" s="137" t="str">
        <f t="shared" ca="1" si="7"/>
        <v>.</v>
      </c>
      <c r="AW18" s="137">
        <f t="shared" ca="1" si="7"/>
        <v>1</v>
      </c>
      <c r="AX18" s="137" t="str">
        <f t="shared" ca="1" si="7"/>
        <v>.</v>
      </c>
      <c r="AY18" s="137" t="str">
        <f t="shared" ca="1" si="7"/>
        <v>.</v>
      </c>
      <c r="AZ18" s="137" t="str">
        <f t="shared" ca="1" si="8"/>
        <v>.</v>
      </c>
      <c r="BA18" s="137" t="str">
        <f t="shared" ca="1" si="8"/>
        <v>.</v>
      </c>
      <c r="BB18" s="137" t="str">
        <f t="shared" ca="1" si="8"/>
        <v>.</v>
      </c>
      <c r="BC18" s="138" t="str">
        <f t="shared" ca="1" si="8"/>
        <v>.</v>
      </c>
      <c r="BD18" s="138" t="str">
        <f t="shared" ca="1" si="9"/>
        <v>.</v>
      </c>
      <c r="BE18" s="138" t="str">
        <f t="shared" ca="1" si="9"/>
        <v>.</v>
      </c>
      <c r="BF18" s="138" t="str">
        <f t="shared" ca="1" si="9"/>
        <v>.</v>
      </c>
      <c r="BG18" s="138" t="str">
        <f t="shared" ca="1" si="9"/>
        <v>.</v>
      </c>
      <c r="BH18" s="138" t="str">
        <f t="shared" ca="1" si="9"/>
        <v>.</v>
      </c>
      <c r="BI18" s="138" t="str">
        <f t="shared" ca="1" si="9"/>
        <v>.</v>
      </c>
      <c r="BJ18" s="138" t="str">
        <f t="shared" ca="1" si="9"/>
        <v>.</v>
      </c>
      <c r="BK18" s="138" t="str">
        <f t="shared" ca="1" si="9"/>
        <v>.</v>
      </c>
      <c r="BL18" s="138" t="str">
        <f t="shared" ca="1" si="9"/>
        <v>.</v>
      </c>
      <c r="BM18" s="138" t="str">
        <f t="shared" ca="1" si="9"/>
        <v>.</v>
      </c>
      <c r="BN18" s="138" t="str">
        <f t="shared" ca="1" si="9"/>
        <v>.</v>
      </c>
      <c r="BO18" s="138" t="str">
        <f t="shared" ca="1" si="9"/>
        <v>.</v>
      </c>
      <c r="BP18" s="138" t="str">
        <f t="shared" ca="1" si="9"/>
        <v>.</v>
      </c>
      <c r="BQ18" s="138" t="str">
        <f t="shared" ca="1" si="9"/>
        <v>.</v>
      </c>
      <c r="BR18" s="138">
        <f t="shared" ca="1" si="9"/>
        <v>1</v>
      </c>
      <c r="BS18" s="138">
        <f t="shared" ca="1" si="9"/>
        <v>1</v>
      </c>
      <c r="BT18" s="138">
        <f t="shared" ca="1" si="11"/>
        <v>1</v>
      </c>
      <c r="BU18" s="138" t="str">
        <f t="shared" ca="1" si="10"/>
        <v>.</v>
      </c>
      <c r="BV18" s="138" t="str">
        <f t="shared" ca="1" si="3"/>
        <v>.</v>
      </c>
      <c r="BW18" s="138" t="str">
        <f t="shared" ca="1" si="3"/>
        <v>.</v>
      </c>
      <c r="BX18" s="138" t="str">
        <f t="shared" ca="1" si="3"/>
        <v>.</v>
      </c>
      <c r="BY18" s="138" t="str">
        <f t="shared" ca="1" si="3"/>
        <v>.</v>
      </c>
      <c r="BZ18" s="138" t="str">
        <f t="shared" ca="1" si="3"/>
        <v>.</v>
      </c>
      <c r="CA18" s="138" t="str">
        <f t="shared" ca="1" si="3"/>
        <v>.</v>
      </c>
      <c r="CB18" s="227"/>
      <c r="CC18" s="126" t="s">
        <v>2155</v>
      </c>
    </row>
    <row r="19" spans="1:81" x14ac:dyDescent="0.5">
      <c r="A19" s="130" t="s">
        <v>368</v>
      </c>
      <c r="B19" s="133" t="s">
        <v>551</v>
      </c>
      <c r="C19" s="133">
        <v>0</v>
      </c>
      <c r="D19" s="128">
        <v>1</v>
      </c>
      <c r="E19" s="128">
        <v>1</v>
      </c>
      <c r="F19" s="205" t="s">
        <v>1379</v>
      </c>
      <c r="G19" s="137">
        <f t="shared" ca="1" si="4"/>
        <v>22</v>
      </c>
      <c r="H19" s="137">
        <f t="shared" ca="1" si="4"/>
        <v>22</v>
      </c>
      <c r="I19" s="137">
        <f t="shared" ca="1" si="4"/>
        <v>25</v>
      </c>
      <c r="J19" s="137">
        <f t="shared" ca="1" si="4"/>
        <v>28</v>
      </c>
      <c r="K19" s="137">
        <f t="shared" ca="1" si="4"/>
        <v>27</v>
      </c>
      <c r="L19" s="137">
        <f t="shared" ca="1" si="4"/>
        <v>25</v>
      </c>
      <c r="M19" s="137">
        <f t="shared" ca="1" si="4"/>
        <v>27</v>
      </c>
      <c r="N19" s="137">
        <f t="shared" ca="1" si="4"/>
        <v>25</v>
      </c>
      <c r="O19" s="137">
        <f t="shared" ca="1" si="4"/>
        <v>23</v>
      </c>
      <c r="P19" s="137">
        <f t="shared" ca="1" si="4"/>
        <v>20</v>
      </c>
      <c r="Q19" s="137">
        <f t="shared" ca="1" si="5"/>
        <v>17</v>
      </c>
      <c r="R19" s="137">
        <f t="shared" ca="1" si="5"/>
        <v>20</v>
      </c>
      <c r="S19" s="137">
        <f t="shared" ca="1" si="5"/>
        <v>23</v>
      </c>
      <c r="T19" s="137">
        <f t="shared" ca="1" si="5"/>
        <v>22</v>
      </c>
      <c r="U19" s="137">
        <f t="shared" ca="1" si="5"/>
        <v>22</v>
      </c>
      <c r="V19" s="137">
        <f t="shared" ca="1" si="5"/>
        <v>22</v>
      </c>
      <c r="W19" s="137">
        <f t="shared" ca="1" si="5"/>
        <v>25</v>
      </c>
      <c r="X19" s="137">
        <f t="shared" ca="1" si="5"/>
        <v>29</v>
      </c>
      <c r="Y19" s="137">
        <f t="shared" ca="1" si="5"/>
        <v>28</v>
      </c>
      <c r="Z19" s="137">
        <f t="shared" ca="1" si="5"/>
        <v>28</v>
      </c>
      <c r="AA19" s="137">
        <f t="shared" ca="1" si="6"/>
        <v>21</v>
      </c>
      <c r="AB19" s="137">
        <f t="shared" ca="1" si="6"/>
        <v>18</v>
      </c>
      <c r="AC19" s="137">
        <f t="shared" ca="1" si="6"/>
        <v>17</v>
      </c>
      <c r="AD19" s="137">
        <f t="shared" ca="1" si="6"/>
        <v>19</v>
      </c>
      <c r="AE19" s="137">
        <f t="shared" ca="1" si="6"/>
        <v>18</v>
      </c>
      <c r="AF19" s="137">
        <f t="shared" ca="1" si="6"/>
        <v>14</v>
      </c>
      <c r="AG19" s="137">
        <f t="shared" ca="1" si="6"/>
        <v>10</v>
      </c>
      <c r="AH19" s="137">
        <f t="shared" ca="1" si="6"/>
        <v>7</v>
      </c>
      <c r="AI19" s="137">
        <f t="shared" ca="1" si="6"/>
        <v>10</v>
      </c>
      <c r="AJ19" s="137">
        <f t="shared" ca="1" si="6"/>
        <v>8</v>
      </c>
      <c r="AK19" s="137">
        <f t="shared" ca="1" si="6"/>
        <v>9</v>
      </c>
      <c r="AL19" s="137">
        <f t="shared" ca="1" si="6"/>
        <v>15</v>
      </c>
      <c r="AM19" s="137">
        <f t="shared" ca="1" si="7"/>
        <v>11</v>
      </c>
      <c r="AN19" s="137">
        <f t="shared" ca="1" si="7"/>
        <v>13</v>
      </c>
      <c r="AO19" s="137">
        <f t="shared" ca="1" si="7"/>
        <v>13</v>
      </c>
      <c r="AP19" s="137">
        <f t="shared" ca="1" si="7"/>
        <v>8</v>
      </c>
      <c r="AQ19" s="137">
        <f t="shared" ca="1" si="7"/>
        <v>10</v>
      </c>
      <c r="AR19" s="137">
        <f t="shared" ca="1" si="7"/>
        <v>10</v>
      </c>
      <c r="AS19" s="137">
        <f t="shared" ca="1" si="7"/>
        <v>14</v>
      </c>
      <c r="AT19" s="137">
        <f t="shared" ca="1" si="7"/>
        <v>13</v>
      </c>
      <c r="AU19" s="137">
        <f t="shared" ca="1" si="7"/>
        <v>14</v>
      </c>
      <c r="AV19" s="137">
        <f t="shared" ca="1" si="7"/>
        <v>9</v>
      </c>
      <c r="AW19" s="137">
        <f t="shared" ca="1" si="7"/>
        <v>10</v>
      </c>
      <c r="AX19" s="137">
        <f t="shared" ca="1" si="7"/>
        <v>9</v>
      </c>
      <c r="AY19" s="137">
        <f t="shared" ca="1" si="7"/>
        <v>3</v>
      </c>
      <c r="AZ19" s="137">
        <f t="shared" ca="1" si="8"/>
        <v>6</v>
      </c>
      <c r="BA19" s="137">
        <f t="shared" ca="1" si="8"/>
        <v>7</v>
      </c>
      <c r="BB19" s="137">
        <f t="shared" ca="1" si="8"/>
        <v>9</v>
      </c>
      <c r="BC19" s="138">
        <f t="shared" ca="1" si="8"/>
        <v>10</v>
      </c>
      <c r="BD19" s="138">
        <f t="shared" ca="1" si="9"/>
        <v>12</v>
      </c>
      <c r="BE19" s="138">
        <f t="shared" ca="1" si="9"/>
        <v>16</v>
      </c>
      <c r="BF19" s="138">
        <f t="shared" ca="1" si="9"/>
        <v>15</v>
      </c>
      <c r="BG19" s="138">
        <f t="shared" ca="1" si="9"/>
        <v>11</v>
      </c>
      <c r="BH19" s="138">
        <f t="shared" ca="1" si="9"/>
        <v>16</v>
      </c>
      <c r="BI19" s="138">
        <f t="shared" ca="1" si="9"/>
        <v>13</v>
      </c>
      <c r="BJ19" s="138">
        <f t="shared" ca="1" si="9"/>
        <v>14</v>
      </c>
      <c r="BK19" s="138">
        <f t="shared" ca="1" si="9"/>
        <v>15</v>
      </c>
      <c r="BL19" s="138">
        <f t="shared" ca="1" si="9"/>
        <v>15</v>
      </c>
      <c r="BM19" s="138">
        <f t="shared" ca="1" si="9"/>
        <v>17</v>
      </c>
      <c r="BN19" s="138">
        <f t="shared" ca="1" si="9"/>
        <v>11</v>
      </c>
      <c r="BO19" s="138">
        <f t="shared" ca="1" si="9"/>
        <v>12</v>
      </c>
      <c r="BP19" s="138">
        <f t="shared" ca="1" si="9"/>
        <v>13</v>
      </c>
      <c r="BQ19" s="138">
        <f t="shared" ca="1" si="9"/>
        <v>10</v>
      </c>
      <c r="BR19" s="138">
        <f t="shared" ca="1" si="9"/>
        <v>8</v>
      </c>
      <c r="BS19" s="138">
        <f t="shared" ca="1" si="9"/>
        <v>8</v>
      </c>
      <c r="BT19" s="138">
        <f t="shared" ca="1" si="11"/>
        <v>8</v>
      </c>
      <c r="BU19" s="138">
        <f t="shared" ca="1" si="10"/>
        <v>11</v>
      </c>
      <c r="BV19" s="138">
        <f t="shared" ca="1" si="3"/>
        <v>10</v>
      </c>
      <c r="BW19" s="138">
        <f t="shared" ca="1" si="3"/>
        <v>9</v>
      </c>
      <c r="BX19" s="138">
        <f t="shared" ca="1" si="3"/>
        <v>15</v>
      </c>
      <c r="BY19" s="138">
        <f t="shared" ca="1" si="3"/>
        <v>15</v>
      </c>
      <c r="BZ19" s="138">
        <f t="shared" ca="1" si="3"/>
        <v>16</v>
      </c>
      <c r="CA19" s="138">
        <f t="shared" ca="1" si="3"/>
        <v>14</v>
      </c>
      <c r="CB19" s="227"/>
      <c r="CC19" s="126" t="s">
        <v>2156</v>
      </c>
    </row>
    <row r="20" spans="1:81" x14ac:dyDescent="0.5">
      <c r="A20" s="130" t="s">
        <v>369</v>
      </c>
      <c r="B20" s="133" t="s">
        <v>301</v>
      </c>
      <c r="C20" s="133">
        <v>0</v>
      </c>
      <c r="D20" s="128">
        <v>1</v>
      </c>
      <c r="E20" s="128">
        <v>1</v>
      </c>
      <c r="F20" s="205" t="s">
        <v>524</v>
      </c>
      <c r="G20" s="137" t="str">
        <f t="shared" ca="1" si="4"/>
        <v>.</v>
      </c>
      <c r="H20" s="137" t="str">
        <f t="shared" ca="1" si="4"/>
        <v>.</v>
      </c>
      <c r="I20" s="137" t="str">
        <f t="shared" ca="1" si="4"/>
        <v>.</v>
      </c>
      <c r="J20" s="137" t="str">
        <f t="shared" ca="1" si="4"/>
        <v>.</v>
      </c>
      <c r="K20" s="137">
        <f t="shared" ca="1" si="4"/>
        <v>2</v>
      </c>
      <c r="L20" s="137">
        <f t="shared" ca="1" si="4"/>
        <v>2</v>
      </c>
      <c r="M20" s="137">
        <f t="shared" ca="1" si="4"/>
        <v>2</v>
      </c>
      <c r="N20" s="137">
        <f t="shared" ca="1" si="4"/>
        <v>2</v>
      </c>
      <c r="O20" s="137">
        <f t="shared" ca="1" si="4"/>
        <v>2</v>
      </c>
      <c r="P20" s="137">
        <f t="shared" ca="1" si="4"/>
        <v>2</v>
      </c>
      <c r="Q20" s="137">
        <f t="shared" ca="1" si="5"/>
        <v>2</v>
      </c>
      <c r="R20" s="137">
        <f t="shared" ca="1" si="5"/>
        <v>2</v>
      </c>
      <c r="S20" s="137">
        <f t="shared" ca="1" si="5"/>
        <v>2</v>
      </c>
      <c r="T20" s="137">
        <f t="shared" ca="1" si="5"/>
        <v>2</v>
      </c>
      <c r="U20" s="137">
        <f t="shared" ca="1" si="5"/>
        <v>2</v>
      </c>
      <c r="V20" s="137">
        <f t="shared" ca="1" si="5"/>
        <v>2</v>
      </c>
      <c r="W20" s="137">
        <f t="shared" ca="1" si="5"/>
        <v>2</v>
      </c>
      <c r="X20" s="137">
        <f t="shared" ca="1" si="5"/>
        <v>2</v>
      </c>
      <c r="Y20" s="137">
        <f t="shared" ca="1" si="5"/>
        <v>2</v>
      </c>
      <c r="Z20" s="137">
        <f t="shared" ca="1" si="5"/>
        <v>2</v>
      </c>
      <c r="AA20" s="137">
        <f t="shared" ca="1" si="6"/>
        <v>2</v>
      </c>
      <c r="AB20" s="137">
        <f t="shared" ca="1" si="6"/>
        <v>2</v>
      </c>
      <c r="AC20" s="137">
        <f t="shared" ca="1" si="6"/>
        <v>2</v>
      </c>
      <c r="AD20" s="137" t="str">
        <f t="shared" ca="1" si="6"/>
        <v>.</v>
      </c>
      <c r="AE20" s="137" t="str">
        <f t="shared" ca="1" si="6"/>
        <v>.</v>
      </c>
      <c r="AF20" s="137" t="str">
        <f t="shared" ca="1" si="6"/>
        <v>.</v>
      </c>
      <c r="AG20" s="137" t="str">
        <f t="shared" ca="1" si="6"/>
        <v>.</v>
      </c>
      <c r="AH20" s="137">
        <f t="shared" ca="1" si="6"/>
        <v>1</v>
      </c>
      <c r="AI20" s="137">
        <f t="shared" ca="1" si="6"/>
        <v>1</v>
      </c>
      <c r="AJ20" s="137">
        <f t="shared" ca="1" si="6"/>
        <v>1</v>
      </c>
      <c r="AK20" s="137">
        <f t="shared" ca="1" si="6"/>
        <v>1</v>
      </c>
      <c r="AL20" s="137">
        <f t="shared" ca="1" si="6"/>
        <v>1</v>
      </c>
      <c r="AM20" s="137">
        <f t="shared" ca="1" si="7"/>
        <v>1</v>
      </c>
      <c r="AN20" s="137">
        <f t="shared" ca="1" si="7"/>
        <v>1</v>
      </c>
      <c r="AO20" s="137">
        <f t="shared" ca="1" si="7"/>
        <v>1</v>
      </c>
      <c r="AP20" s="137">
        <f t="shared" ca="1" si="7"/>
        <v>1</v>
      </c>
      <c r="AQ20" s="137">
        <f t="shared" ca="1" si="7"/>
        <v>1</v>
      </c>
      <c r="AR20" s="137">
        <f t="shared" ca="1" si="7"/>
        <v>1</v>
      </c>
      <c r="AS20" s="137">
        <f t="shared" ca="1" si="7"/>
        <v>1</v>
      </c>
      <c r="AT20" s="137">
        <f t="shared" ca="1" si="7"/>
        <v>1</v>
      </c>
      <c r="AU20" s="137">
        <f t="shared" ca="1" si="7"/>
        <v>1</v>
      </c>
      <c r="AV20" s="137" t="str">
        <f t="shared" ca="1" si="7"/>
        <v>.</v>
      </c>
      <c r="AW20" s="137" t="str">
        <f t="shared" ca="1" si="7"/>
        <v>.</v>
      </c>
      <c r="AX20" s="137" t="str">
        <f t="shared" ca="1" si="7"/>
        <v>.</v>
      </c>
      <c r="AY20" s="137" t="str">
        <f t="shared" ca="1" si="7"/>
        <v>.</v>
      </c>
      <c r="AZ20" s="137" t="str">
        <f t="shared" ca="1" si="8"/>
        <v>.</v>
      </c>
      <c r="BA20" s="137" t="str">
        <f t="shared" ca="1" si="8"/>
        <v>.</v>
      </c>
      <c r="BB20" s="137" t="str">
        <f t="shared" ca="1" si="8"/>
        <v>.</v>
      </c>
      <c r="BC20" s="138" t="str">
        <f t="shared" ca="1" si="8"/>
        <v>.</v>
      </c>
      <c r="BD20" s="138" t="str">
        <f t="shared" ca="1" si="9"/>
        <v>.</v>
      </c>
      <c r="BE20" s="138" t="str">
        <f t="shared" ca="1" si="9"/>
        <v>.</v>
      </c>
      <c r="BF20" s="138" t="str">
        <f t="shared" ca="1" si="9"/>
        <v>.</v>
      </c>
      <c r="BG20" s="138" t="str">
        <f t="shared" ca="1" si="9"/>
        <v>.</v>
      </c>
      <c r="BH20" s="138" t="str">
        <f t="shared" ca="1" si="9"/>
        <v>.</v>
      </c>
      <c r="BI20" s="138" t="str">
        <f t="shared" ca="1" si="9"/>
        <v>.</v>
      </c>
      <c r="BJ20" s="138" t="str">
        <f t="shared" ca="1" si="9"/>
        <v>.</v>
      </c>
      <c r="BK20" s="138" t="str">
        <f t="shared" ca="1" si="9"/>
        <v>.</v>
      </c>
      <c r="BL20" s="138" t="str">
        <f t="shared" ca="1" si="9"/>
        <v>.</v>
      </c>
      <c r="BM20" s="138" t="str">
        <f t="shared" ca="1" si="9"/>
        <v>.</v>
      </c>
      <c r="BN20" s="138" t="str">
        <f t="shared" ca="1" si="9"/>
        <v>.</v>
      </c>
      <c r="BO20" s="138" t="str">
        <f t="shared" ca="1" si="9"/>
        <v>.</v>
      </c>
      <c r="BP20" s="138" t="str">
        <f t="shared" ca="1" si="9"/>
        <v>.</v>
      </c>
      <c r="BQ20" s="138" t="str">
        <f t="shared" ca="1" si="9"/>
        <v>.</v>
      </c>
      <c r="BR20" s="138" t="str">
        <f t="shared" ca="1" si="9"/>
        <v>.</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22</v>
      </c>
      <c r="H21" s="137">
        <f t="shared" ca="1" si="4"/>
        <v>22</v>
      </c>
      <c r="I21" s="137">
        <f t="shared" ca="1" si="4"/>
        <v>25</v>
      </c>
      <c r="J21" s="137">
        <f t="shared" ca="1" si="4"/>
        <v>28</v>
      </c>
      <c r="K21" s="137">
        <f t="shared" ca="1" si="4"/>
        <v>27</v>
      </c>
      <c r="L21" s="137">
        <f t="shared" ca="1" si="4"/>
        <v>25</v>
      </c>
      <c r="M21" s="137">
        <f t="shared" ca="1" si="4"/>
        <v>27</v>
      </c>
      <c r="N21" s="137">
        <f t="shared" ca="1" si="4"/>
        <v>25</v>
      </c>
      <c r="O21" s="137">
        <f t="shared" ca="1" si="4"/>
        <v>23</v>
      </c>
      <c r="P21" s="137">
        <f t="shared" ca="1" si="4"/>
        <v>20</v>
      </c>
      <c r="Q21" s="137">
        <f t="shared" ca="1" si="5"/>
        <v>17</v>
      </c>
      <c r="R21" s="137">
        <f t="shared" ca="1" si="5"/>
        <v>20</v>
      </c>
      <c r="S21" s="137">
        <f t="shared" ca="1" si="5"/>
        <v>23</v>
      </c>
      <c r="T21" s="137">
        <f t="shared" ca="1" si="5"/>
        <v>22</v>
      </c>
      <c r="U21" s="137">
        <f t="shared" ca="1" si="5"/>
        <v>22</v>
      </c>
      <c r="V21" s="137">
        <f t="shared" ca="1" si="5"/>
        <v>22</v>
      </c>
      <c r="W21" s="137">
        <f t="shared" ca="1" si="5"/>
        <v>25</v>
      </c>
      <c r="X21" s="137">
        <f t="shared" ca="1" si="5"/>
        <v>29</v>
      </c>
      <c r="Y21" s="137">
        <f t="shared" ca="1" si="5"/>
        <v>28</v>
      </c>
      <c r="Z21" s="137">
        <f t="shared" ca="1" si="5"/>
        <v>28</v>
      </c>
      <c r="AA21" s="137">
        <f t="shared" ca="1" si="6"/>
        <v>21</v>
      </c>
      <c r="AB21" s="137">
        <f t="shared" ca="1" si="6"/>
        <v>18</v>
      </c>
      <c r="AC21" s="137">
        <f t="shared" ca="1" si="6"/>
        <v>17</v>
      </c>
      <c r="AD21" s="137">
        <f t="shared" ca="1" si="6"/>
        <v>19</v>
      </c>
      <c r="AE21" s="137">
        <f t="shared" ca="1" si="6"/>
        <v>18</v>
      </c>
      <c r="AF21" s="137">
        <f t="shared" ca="1" si="6"/>
        <v>14</v>
      </c>
      <c r="AG21" s="137">
        <f t="shared" ca="1" si="6"/>
        <v>10</v>
      </c>
      <c r="AH21" s="137">
        <f t="shared" ca="1" si="6"/>
        <v>7</v>
      </c>
      <c r="AI21" s="137">
        <f t="shared" ca="1" si="6"/>
        <v>10</v>
      </c>
      <c r="AJ21" s="137">
        <f t="shared" ca="1" si="6"/>
        <v>8</v>
      </c>
      <c r="AK21" s="137">
        <f t="shared" ca="1" si="6"/>
        <v>9</v>
      </c>
      <c r="AL21" s="137">
        <f t="shared" ca="1" si="6"/>
        <v>15</v>
      </c>
      <c r="AM21" s="137">
        <f t="shared" ca="1" si="7"/>
        <v>11</v>
      </c>
      <c r="AN21" s="137">
        <f t="shared" ca="1" si="7"/>
        <v>13</v>
      </c>
      <c r="AO21" s="137">
        <f t="shared" ca="1" si="7"/>
        <v>13</v>
      </c>
      <c r="AP21" s="137">
        <f t="shared" ca="1" si="7"/>
        <v>8</v>
      </c>
      <c r="AQ21" s="137">
        <f t="shared" ca="1" si="7"/>
        <v>10</v>
      </c>
      <c r="AR21" s="137">
        <f t="shared" ca="1" si="7"/>
        <v>10</v>
      </c>
      <c r="AS21" s="137">
        <f t="shared" ca="1" si="7"/>
        <v>14</v>
      </c>
      <c r="AT21" s="137">
        <f t="shared" ca="1" si="7"/>
        <v>13</v>
      </c>
      <c r="AU21" s="137">
        <f t="shared" ca="1" si="7"/>
        <v>14</v>
      </c>
      <c r="AV21" s="137">
        <f t="shared" ca="1" si="7"/>
        <v>9</v>
      </c>
      <c r="AW21" s="137">
        <f t="shared" ca="1" si="7"/>
        <v>10</v>
      </c>
      <c r="AX21" s="137">
        <f t="shared" ca="1" si="7"/>
        <v>9</v>
      </c>
      <c r="AY21" s="137">
        <f t="shared" ca="1" si="7"/>
        <v>3</v>
      </c>
      <c r="AZ21" s="137">
        <f t="shared" ca="1" si="8"/>
        <v>6</v>
      </c>
      <c r="BA21" s="137">
        <f t="shared" ca="1" si="8"/>
        <v>7</v>
      </c>
      <c r="BB21" s="137">
        <f t="shared" ca="1" si="8"/>
        <v>9</v>
      </c>
      <c r="BC21" s="138">
        <f t="shared" ca="1" si="8"/>
        <v>10</v>
      </c>
      <c r="BD21" s="138">
        <f t="shared" ca="1" si="9"/>
        <v>12</v>
      </c>
      <c r="BE21" s="138">
        <f t="shared" ca="1" si="9"/>
        <v>16</v>
      </c>
      <c r="BF21" s="138">
        <f t="shared" ca="1" si="9"/>
        <v>15</v>
      </c>
      <c r="BG21" s="138">
        <f t="shared" ca="1" si="9"/>
        <v>11</v>
      </c>
      <c r="BH21" s="138">
        <f t="shared" ca="1" si="9"/>
        <v>16</v>
      </c>
      <c r="BI21" s="138">
        <f t="shared" ca="1" si="9"/>
        <v>13</v>
      </c>
      <c r="BJ21" s="138">
        <f t="shared" ca="1" si="9"/>
        <v>14</v>
      </c>
      <c r="BK21" s="138">
        <f t="shared" ca="1" si="9"/>
        <v>15</v>
      </c>
      <c r="BL21" s="138">
        <f t="shared" ca="1" si="9"/>
        <v>15</v>
      </c>
      <c r="BM21" s="138">
        <f t="shared" ca="1" si="9"/>
        <v>17</v>
      </c>
      <c r="BN21" s="138">
        <f t="shared" ca="1" si="9"/>
        <v>11</v>
      </c>
      <c r="BO21" s="138">
        <f t="shared" ca="1" si="9"/>
        <v>12</v>
      </c>
      <c r="BP21" s="138">
        <f t="shared" ca="1" si="9"/>
        <v>13</v>
      </c>
      <c r="BQ21" s="138">
        <f t="shared" ca="1" si="9"/>
        <v>10</v>
      </c>
      <c r="BR21" s="138">
        <f t="shared" ca="1" si="9"/>
        <v>8</v>
      </c>
      <c r="BS21" s="138">
        <f t="shared" ca="1" si="9"/>
        <v>8</v>
      </c>
      <c r="BT21" s="138">
        <f t="shared" ca="1" si="11"/>
        <v>8</v>
      </c>
      <c r="BU21" s="138">
        <f t="shared" ca="1" si="10"/>
        <v>11</v>
      </c>
      <c r="BV21" s="138">
        <f t="shared" ca="1" si="3"/>
        <v>10</v>
      </c>
      <c r="BW21" s="138">
        <f t="shared" ca="1" si="3"/>
        <v>9</v>
      </c>
      <c r="BX21" s="138">
        <f t="shared" ca="1" si="3"/>
        <v>15</v>
      </c>
      <c r="BY21" s="138">
        <f t="shared" ca="1" si="3"/>
        <v>15</v>
      </c>
      <c r="BZ21" s="138">
        <f t="shared" ca="1" si="3"/>
        <v>16</v>
      </c>
      <c r="CA21" s="138">
        <f t="shared" ca="1" si="3"/>
        <v>14</v>
      </c>
      <c r="CB21" s="227"/>
      <c r="CC21" s="126" t="s">
        <v>2158</v>
      </c>
    </row>
    <row r="22" spans="1:81" x14ac:dyDescent="0.5">
      <c r="A22" s="130" t="s">
        <v>370</v>
      </c>
      <c r="B22" s="133" t="s">
        <v>301</v>
      </c>
      <c r="C22" s="133">
        <v>0</v>
      </c>
      <c r="D22" s="128">
        <v>1</v>
      </c>
      <c r="E22" s="128">
        <v>1</v>
      </c>
      <c r="F22" s="205" t="s">
        <v>525</v>
      </c>
      <c r="G22" s="137" t="str">
        <f t="shared" ca="1" si="4"/>
        <v>.</v>
      </c>
      <c r="H22" s="137" t="str">
        <f t="shared" ca="1" si="4"/>
        <v>.</v>
      </c>
      <c r="I22" s="137" t="str">
        <f t="shared" ca="1" si="4"/>
        <v>.</v>
      </c>
      <c r="J22" s="137" t="str">
        <f t="shared" ca="1" si="4"/>
        <v>.</v>
      </c>
      <c r="K22" s="137" t="str">
        <f t="shared" ca="1" si="4"/>
        <v>.</v>
      </c>
      <c r="L22" s="137" t="str">
        <f t="shared" ca="1" si="4"/>
        <v>.</v>
      </c>
      <c r="M22" s="137">
        <f t="shared" ca="1" si="4"/>
        <v>2</v>
      </c>
      <c r="N22" s="137" t="str">
        <f t="shared" ca="1" si="4"/>
        <v>.</v>
      </c>
      <c r="O22" s="137">
        <f t="shared" ca="1" si="4"/>
        <v>1</v>
      </c>
      <c r="P22" s="137" t="str">
        <f t="shared" ca="1" si="4"/>
        <v>.</v>
      </c>
      <c r="Q22" s="137" t="str">
        <f t="shared" ca="1" si="5"/>
        <v>.</v>
      </c>
      <c r="R22" s="137" t="str">
        <f t="shared" ca="1" si="5"/>
        <v>.</v>
      </c>
      <c r="S22" s="137" t="str">
        <f t="shared" ca="1" si="5"/>
        <v>.</v>
      </c>
      <c r="T22" s="137" t="str">
        <f t="shared" ca="1" si="5"/>
        <v>.</v>
      </c>
      <c r="U22" s="137" t="str">
        <f t="shared" ca="1" si="5"/>
        <v>.</v>
      </c>
      <c r="V22" s="137" t="str">
        <f t="shared" ca="1" si="5"/>
        <v>.</v>
      </c>
      <c r="W22" s="137" t="str">
        <f t="shared" ca="1" si="5"/>
        <v>.</v>
      </c>
      <c r="X22" s="137" t="str">
        <f t="shared" ca="1" si="5"/>
        <v>.</v>
      </c>
      <c r="Y22" s="137" t="str">
        <f t="shared" ca="1" si="5"/>
        <v>.</v>
      </c>
      <c r="Z22" s="137" t="str">
        <f t="shared" ca="1" si="5"/>
        <v>.</v>
      </c>
      <c r="AA22" s="137" t="str">
        <f t="shared" ca="1" si="6"/>
        <v>.</v>
      </c>
      <c r="AB22" s="137" t="str">
        <f t="shared" ca="1" si="6"/>
        <v>.</v>
      </c>
      <c r="AC22" s="137" t="str">
        <f t="shared" ca="1" si="6"/>
        <v>.</v>
      </c>
      <c r="AD22" s="137" t="str">
        <f t="shared" ca="1" si="6"/>
        <v>.</v>
      </c>
      <c r="AE22" s="137" t="str">
        <f t="shared" ca="1" si="6"/>
        <v>.</v>
      </c>
      <c r="AF22" s="137" t="str">
        <f t="shared" ca="1" si="6"/>
        <v>.</v>
      </c>
      <c r="AG22" s="137" t="str">
        <f t="shared" ca="1" si="6"/>
        <v>.</v>
      </c>
      <c r="AH22" s="137" t="str">
        <f t="shared" ca="1" si="6"/>
        <v>.</v>
      </c>
      <c r="AI22" s="137" t="str">
        <f t="shared" ca="1" si="6"/>
        <v>.</v>
      </c>
      <c r="AJ22" s="137" t="str">
        <f t="shared" ca="1" si="6"/>
        <v>.</v>
      </c>
      <c r="AK22" s="137" t="str">
        <f t="shared" ca="1" si="6"/>
        <v>.</v>
      </c>
      <c r="AL22" s="137" t="str">
        <f t="shared" ca="1" si="6"/>
        <v>.</v>
      </c>
      <c r="AM22" s="137" t="str">
        <f t="shared" ca="1" si="7"/>
        <v>.</v>
      </c>
      <c r="AN22" s="137" t="str">
        <f t="shared" ca="1" si="7"/>
        <v>.</v>
      </c>
      <c r="AO22" s="137" t="str">
        <f t="shared" ca="1" si="7"/>
        <v>.</v>
      </c>
      <c r="AP22" s="137" t="str">
        <f t="shared" ca="1" si="7"/>
        <v>.</v>
      </c>
      <c r="AQ22" s="137" t="str">
        <f t="shared" ca="1" si="7"/>
        <v>.</v>
      </c>
      <c r="AR22" s="137" t="str">
        <f t="shared" ca="1" si="7"/>
        <v>.</v>
      </c>
      <c r="AS22" s="137" t="str">
        <f t="shared" ca="1" si="7"/>
        <v>.</v>
      </c>
      <c r="AT22" s="137" t="str">
        <f t="shared" ca="1" si="7"/>
        <v>.</v>
      </c>
      <c r="AU22" s="137" t="str">
        <f t="shared" ca="1" si="7"/>
        <v>.</v>
      </c>
      <c r="AV22" s="137" t="str">
        <f t="shared" ca="1" si="7"/>
        <v>.</v>
      </c>
      <c r="AW22" s="137" t="str">
        <f t="shared" ca="1" si="7"/>
        <v>.</v>
      </c>
      <c r="AX22" s="137" t="str">
        <f t="shared" ca="1" si="7"/>
        <v>.</v>
      </c>
      <c r="AY22" s="137" t="str">
        <f t="shared" ca="1" si="7"/>
        <v>.</v>
      </c>
      <c r="AZ22" s="137" t="str">
        <f t="shared" ca="1" si="8"/>
        <v>.</v>
      </c>
      <c r="BA22" s="137" t="str">
        <f t="shared" ca="1" si="8"/>
        <v>.</v>
      </c>
      <c r="BB22" s="137" t="str">
        <f t="shared" ca="1" si="8"/>
        <v>.</v>
      </c>
      <c r="BC22" s="138" t="str">
        <f t="shared" ca="1" si="8"/>
        <v>.</v>
      </c>
      <c r="BD22" s="138" t="str">
        <f t="shared" ca="1" si="9"/>
        <v>.</v>
      </c>
      <c r="BE22" s="138" t="str">
        <f t="shared" ca="1" si="9"/>
        <v>.</v>
      </c>
      <c r="BF22" s="138" t="str">
        <f t="shared" ca="1" si="9"/>
        <v>.</v>
      </c>
      <c r="BG22" s="138" t="str">
        <f t="shared" ca="1" si="9"/>
        <v>.</v>
      </c>
      <c r="BH22" s="138" t="str">
        <f t="shared" ca="1" si="9"/>
        <v>.</v>
      </c>
      <c r="BI22" s="138" t="str">
        <f t="shared" ca="1" si="9"/>
        <v>.</v>
      </c>
      <c r="BJ22" s="138" t="str">
        <f t="shared" ca="1" si="9"/>
        <v>.</v>
      </c>
      <c r="BK22" s="138" t="str">
        <f t="shared" ca="1" si="9"/>
        <v>.</v>
      </c>
      <c r="BL22" s="138" t="str">
        <f t="shared" ca="1" si="9"/>
        <v>.</v>
      </c>
      <c r="BM22" s="138" t="str">
        <f t="shared" ca="1" si="9"/>
        <v>.</v>
      </c>
      <c r="BN22" s="138" t="str">
        <f t="shared" ca="1" si="9"/>
        <v>.</v>
      </c>
      <c r="BO22" s="138" t="str">
        <f t="shared" ca="1" si="9"/>
        <v>.</v>
      </c>
      <c r="BP22" s="138" t="str">
        <f t="shared" ca="1" si="9"/>
        <v>.</v>
      </c>
      <c r="BQ22" s="138" t="str">
        <f t="shared" ca="1" si="9"/>
        <v>.</v>
      </c>
      <c r="BR22" s="138" t="str">
        <f t="shared" ca="1" si="9"/>
        <v>.</v>
      </c>
      <c r="BS22" s="138" t="str">
        <f t="shared" ca="1" si="9"/>
        <v>.</v>
      </c>
      <c r="BT22" s="138" t="str">
        <f t="shared" ca="1" si="11"/>
        <v>.</v>
      </c>
      <c r="BU22" s="138" t="str">
        <f t="shared" ca="1" si="10"/>
        <v>.</v>
      </c>
      <c r="BV22" s="138" t="str">
        <f t="shared" ca="1" si="3"/>
        <v>.</v>
      </c>
      <c r="BW22" s="138" t="str">
        <f t="shared" ca="1" si="3"/>
        <v>.</v>
      </c>
      <c r="BX22" s="138" t="str">
        <f t="shared" ca="1" si="3"/>
        <v>.</v>
      </c>
      <c r="BY22" s="138" t="str">
        <f t="shared" ca="1" si="3"/>
        <v>.</v>
      </c>
      <c r="BZ22" s="138" t="str">
        <f t="shared" ca="1" si="3"/>
        <v>.</v>
      </c>
      <c r="CA22" s="138" t="str">
        <f t="shared" ca="1" si="3"/>
        <v>.</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22</v>
      </c>
      <c r="H23" s="137">
        <f t="shared" ca="1" si="12"/>
        <v>22</v>
      </c>
      <c r="I23" s="137">
        <f t="shared" ca="1" si="12"/>
        <v>25</v>
      </c>
      <c r="J23" s="137">
        <f t="shared" ca="1" si="12"/>
        <v>28</v>
      </c>
      <c r="K23" s="137">
        <f t="shared" ca="1" si="12"/>
        <v>27</v>
      </c>
      <c r="L23" s="137">
        <f t="shared" ca="1" si="12"/>
        <v>25</v>
      </c>
      <c r="M23" s="137">
        <f t="shared" ca="1" si="12"/>
        <v>27</v>
      </c>
      <c r="N23" s="137">
        <f t="shared" ca="1" si="12"/>
        <v>25</v>
      </c>
      <c r="O23" s="137">
        <f t="shared" ca="1" si="12"/>
        <v>23</v>
      </c>
      <c r="P23" s="137">
        <f t="shared" ca="1" si="12"/>
        <v>20</v>
      </c>
      <c r="Q23" s="137">
        <f t="shared" ref="Q23:Z32" ca="1" si="13">VLOOKUP($G$3,INDIRECT($A23 &amp; $B23&amp;"D"),COLUMN()-5,FALSE)</f>
        <v>17</v>
      </c>
      <c r="R23" s="137">
        <f t="shared" ca="1" si="13"/>
        <v>20</v>
      </c>
      <c r="S23" s="137">
        <f t="shared" ca="1" si="13"/>
        <v>23</v>
      </c>
      <c r="T23" s="137">
        <f t="shared" ca="1" si="13"/>
        <v>22</v>
      </c>
      <c r="U23" s="137">
        <f t="shared" ca="1" si="13"/>
        <v>22</v>
      </c>
      <c r="V23" s="137">
        <f t="shared" ca="1" si="13"/>
        <v>22</v>
      </c>
      <c r="W23" s="137">
        <f t="shared" ca="1" si="13"/>
        <v>25</v>
      </c>
      <c r="X23" s="137">
        <f t="shared" ca="1" si="13"/>
        <v>29</v>
      </c>
      <c r="Y23" s="137">
        <f t="shared" ca="1" si="13"/>
        <v>28</v>
      </c>
      <c r="Z23" s="137">
        <f t="shared" ca="1" si="13"/>
        <v>28</v>
      </c>
      <c r="AA23" s="137">
        <f t="shared" ref="AA23:AK32" ca="1" si="14">VLOOKUP($G$3,INDIRECT($A23 &amp; $B23&amp;"D"),COLUMN()-5,FALSE)</f>
        <v>21</v>
      </c>
      <c r="AB23" s="137">
        <f t="shared" ca="1" si="14"/>
        <v>18</v>
      </c>
      <c r="AC23" s="137">
        <f t="shared" ca="1" si="14"/>
        <v>17</v>
      </c>
      <c r="AD23" s="137">
        <f t="shared" ca="1" si="14"/>
        <v>19</v>
      </c>
      <c r="AE23" s="137">
        <f t="shared" ca="1" si="14"/>
        <v>18</v>
      </c>
      <c r="AF23" s="137">
        <f t="shared" ca="1" si="14"/>
        <v>14</v>
      </c>
      <c r="AG23" s="137">
        <f t="shared" ca="1" si="14"/>
        <v>10</v>
      </c>
      <c r="AH23" s="137">
        <f t="shared" ca="1" si="14"/>
        <v>7</v>
      </c>
      <c r="AI23" s="137">
        <f t="shared" ca="1" si="14"/>
        <v>10</v>
      </c>
      <c r="AJ23" s="137">
        <f t="shared" ca="1" si="14"/>
        <v>8</v>
      </c>
      <c r="AK23" s="137">
        <f t="shared" ca="1" si="14"/>
        <v>9</v>
      </c>
      <c r="AL23" s="137">
        <f t="shared" ref="AL23:AT55" ca="1" si="15">VLOOKUP($G$3,INDIRECT($A23 &amp; $B23&amp;"D"),COLUMN()-5,FALSE)</f>
        <v>15</v>
      </c>
      <c r="AM23" s="137">
        <f t="shared" ca="1" si="7"/>
        <v>11</v>
      </c>
      <c r="AN23" s="137">
        <f t="shared" ca="1" si="7"/>
        <v>13</v>
      </c>
      <c r="AO23" s="137">
        <f t="shared" ca="1" si="7"/>
        <v>13</v>
      </c>
      <c r="AP23" s="137">
        <f t="shared" ca="1" si="7"/>
        <v>8</v>
      </c>
      <c r="AQ23" s="137">
        <f t="shared" ca="1" si="7"/>
        <v>10</v>
      </c>
      <c r="AR23" s="137">
        <f t="shared" ca="1" si="7"/>
        <v>10</v>
      </c>
      <c r="AS23" s="137">
        <f t="shared" ca="1" si="7"/>
        <v>14</v>
      </c>
      <c r="AT23" s="137">
        <f t="shared" ca="1" si="7"/>
        <v>13</v>
      </c>
      <c r="AU23" s="137">
        <f t="shared" ca="1" si="7"/>
        <v>14</v>
      </c>
      <c r="AV23" s="137">
        <f t="shared" ca="1" si="7"/>
        <v>9</v>
      </c>
      <c r="AW23" s="137">
        <f t="shared" ca="1" si="7"/>
        <v>10</v>
      </c>
      <c r="AX23" s="137">
        <f t="shared" ca="1" si="7"/>
        <v>9</v>
      </c>
      <c r="AY23" s="137">
        <f t="shared" ca="1" si="7"/>
        <v>3</v>
      </c>
      <c r="AZ23" s="137">
        <f t="shared" ca="1" si="8"/>
        <v>6</v>
      </c>
      <c r="BA23" s="137">
        <f t="shared" ca="1" si="8"/>
        <v>7</v>
      </c>
      <c r="BB23" s="137">
        <f t="shared" ca="1" si="8"/>
        <v>9</v>
      </c>
      <c r="BC23" s="138">
        <f t="shared" ca="1" si="8"/>
        <v>10</v>
      </c>
      <c r="BD23" s="138">
        <f t="shared" ref="BD23:BS26" ca="1" si="16">VLOOKUP($G$3,INDIRECT($A23 &amp; $B23&amp;"D"),COLUMN()-5,FALSE)</f>
        <v>12</v>
      </c>
      <c r="BE23" s="138">
        <f t="shared" ca="1" si="16"/>
        <v>16</v>
      </c>
      <c r="BF23" s="138">
        <f t="shared" ca="1" si="16"/>
        <v>15</v>
      </c>
      <c r="BG23" s="138">
        <f t="shared" ca="1" si="16"/>
        <v>11</v>
      </c>
      <c r="BH23" s="138">
        <f t="shared" ca="1" si="16"/>
        <v>16</v>
      </c>
      <c r="BI23" s="138">
        <f t="shared" ca="1" si="16"/>
        <v>13</v>
      </c>
      <c r="BJ23" s="138">
        <f t="shared" ca="1" si="16"/>
        <v>14</v>
      </c>
      <c r="BK23" s="138">
        <f t="shared" ca="1" si="16"/>
        <v>15</v>
      </c>
      <c r="BL23" s="138">
        <f t="shared" ca="1" si="16"/>
        <v>15</v>
      </c>
      <c r="BM23" s="138">
        <f t="shared" ca="1" si="16"/>
        <v>17</v>
      </c>
      <c r="BN23" s="138">
        <f t="shared" ca="1" si="16"/>
        <v>11</v>
      </c>
      <c r="BO23" s="138">
        <f t="shared" ca="1" si="16"/>
        <v>12</v>
      </c>
      <c r="BP23" s="138">
        <f t="shared" ca="1" si="16"/>
        <v>13</v>
      </c>
      <c r="BQ23" s="138">
        <f t="shared" ca="1" si="16"/>
        <v>10</v>
      </c>
      <c r="BR23" s="138">
        <f t="shared" ca="1" si="16"/>
        <v>8</v>
      </c>
      <c r="BS23" s="138">
        <f t="shared" ca="1" si="16"/>
        <v>8</v>
      </c>
      <c r="BT23" s="138">
        <f t="shared" ca="1" si="11"/>
        <v>8</v>
      </c>
      <c r="BU23" s="138">
        <f t="shared" ref="BT23:CA38" ca="1" si="17">VLOOKUP($G$3,INDIRECT($A23 &amp; $B23&amp;"D"),COLUMN()-5,FALSE)</f>
        <v>11</v>
      </c>
      <c r="BV23" s="138">
        <f ca="1">VLOOKUP($G$3,INDIRECT($A23 &amp; $B23&amp;"D"),COLUMN()-5,FALSE)</f>
        <v>10</v>
      </c>
      <c r="BW23" s="138">
        <f t="shared" ca="1" si="17"/>
        <v>9</v>
      </c>
      <c r="BX23" s="138">
        <f t="shared" ca="1" si="17"/>
        <v>15</v>
      </c>
      <c r="BY23" s="138">
        <f t="shared" ca="1" si="17"/>
        <v>15</v>
      </c>
      <c r="BZ23" s="138">
        <f t="shared" ca="1" si="17"/>
        <v>16</v>
      </c>
      <c r="CA23" s="138">
        <f t="shared" ca="1" si="17"/>
        <v>14</v>
      </c>
      <c r="CB23" s="227"/>
      <c r="CC23" s="126" t="s">
        <v>2160</v>
      </c>
    </row>
    <row r="24" spans="1:81" x14ac:dyDescent="0.5">
      <c r="A24" s="130" t="s">
        <v>193</v>
      </c>
      <c r="B24" s="133" t="s">
        <v>301</v>
      </c>
      <c r="C24" s="133">
        <v>0</v>
      </c>
      <c r="D24" s="128">
        <v>1</v>
      </c>
      <c r="E24" s="128">
        <v>1</v>
      </c>
      <c r="F24" s="205" t="s">
        <v>481</v>
      </c>
      <c r="G24" s="137" t="str">
        <f t="shared" ca="1" si="12"/>
        <v>.</v>
      </c>
      <c r="H24" s="137" t="str">
        <f t="shared" ca="1" si="12"/>
        <v>.</v>
      </c>
      <c r="I24" s="137" t="str">
        <f t="shared" ca="1" si="12"/>
        <v>.</v>
      </c>
      <c r="J24" s="137">
        <f t="shared" ca="1" si="12"/>
        <v>2</v>
      </c>
      <c r="K24" s="137">
        <f t="shared" ca="1" si="12"/>
        <v>3</v>
      </c>
      <c r="L24" s="137">
        <f t="shared" ca="1" si="12"/>
        <v>1</v>
      </c>
      <c r="M24" s="137">
        <f t="shared" ca="1" si="12"/>
        <v>2</v>
      </c>
      <c r="N24" s="137">
        <f t="shared" ca="1" si="12"/>
        <v>5</v>
      </c>
      <c r="O24" s="137">
        <f t="shared" ca="1" si="12"/>
        <v>3</v>
      </c>
      <c r="P24" s="137">
        <f t="shared" ca="1" si="12"/>
        <v>2</v>
      </c>
      <c r="Q24" s="137">
        <f t="shared" ca="1" si="13"/>
        <v>1</v>
      </c>
      <c r="R24" s="137">
        <f t="shared" ca="1" si="13"/>
        <v>1</v>
      </c>
      <c r="S24" s="137">
        <f t="shared" ca="1" si="13"/>
        <v>1</v>
      </c>
      <c r="T24" s="137">
        <f t="shared" ca="1" si="13"/>
        <v>2</v>
      </c>
      <c r="U24" s="137">
        <f t="shared" ca="1" si="13"/>
        <v>2</v>
      </c>
      <c r="V24" s="137">
        <f t="shared" ca="1" si="13"/>
        <v>3</v>
      </c>
      <c r="W24" s="137">
        <f t="shared" ca="1" si="13"/>
        <v>2</v>
      </c>
      <c r="X24" s="137">
        <f t="shared" ca="1" si="13"/>
        <v>2</v>
      </c>
      <c r="Y24" s="137">
        <f t="shared" ca="1" si="13"/>
        <v>3</v>
      </c>
      <c r="Z24" s="137">
        <f t="shared" ca="1" si="13"/>
        <v>4</v>
      </c>
      <c r="AA24" s="137">
        <f t="shared" ca="1" si="14"/>
        <v>1</v>
      </c>
      <c r="AB24" s="137">
        <f t="shared" ca="1" si="14"/>
        <v>2</v>
      </c>
      <c r="AC24" s="137">
        <f t="shared" ca="1" si="14"/>
        <v>2</v>
      </c>
      <c r="AD24" s="137">
        <f t="shared" ca="1" si="14"/>
        <v>4</v>
      </c>
      <c r="AE24" s="137">
        <f t="shared" ca="1" si="14"/>
        <v>3</v>
      </c>
      <c r="AF24" s="137">
        <f t="shared" ca="1" si="14"/>
        <v>3</v>
      </c>
      <c r="AG24" s="137">
        <f t="shared" ca="1" si="14"/>
        <v>2</v>
      </c>
      <c r="AH24" s="137" t="str">
        <f t="shared" ca="1" si="14"/>
        <v>.</v>
      </c>
      <c r="AI24" s="137">
        <f t="shared" ca="1" si="14"/>
        <v>3</v>
      </c>
      <c r="AJ24" s="137">
        <f t="shared" ca="1" si="14"/>
        <v>1</v>
      </c>
      <c r="AK24" s="137">
        <f t="shared" ca="1" si="14"/>
        <v>2</v>
      </c>
      <c r="AL24" s="137">
        <f t="shared" ca="1" si="15"/>
        <v>2</v>
      </c>
      <c r="AM24" s="137">
        <f t="shared" ca="1" si="7"/>
        <v>2</v>
      </c>
      <c r="AN24" s="137">
        <f t="shared" ca="1" si="7"/>
        <v>3</v>
      </c>
      <c r="AO24" s="137">
        <f t="shared" ca="1" si="7"/>
        <v>1</v>
      </c>
      <c r="AP24" s="137" t="str">
        <f t="shared" ca="1" si="7"/>
        <v>.</v>
      </c>
      <c r="AQ24" s="137">
        <f t="shared" ca="1" si="7"/>
        <v>1</v>
      </c>
      <c r="AR24" s="137">
        <f t="shared" ca="1" si="7"/>
        <v>3</v>
      </c>
      <c r="AS24" s="137" t="str">
        <f t="shared" ca="1" si="7"/>
        <v>.</v>
      </c>
      <c r="AT24" s="137" t="str">
        <f t="shared" ca="1" si="7"/>
        <v>.</v>
      </c>
      <c r="AU24" s="137">
        <f t="shared" ca="1" si="7"/>
        <v>1</v>
      </c>
      <c r="AV24" s="137" t="str">
        <f t="shared" ca="1" si="7"/>
        <v>.</v>
      </c>
      <c r="AW24" s="137" t="str">
        <f t="shared" ca="1" si="7"/>
        <v>.</v>
      </c>
      <c r="AX24" s="137" t="str">
        <f t="shared" ca="1" si="7"/>
        <v>.</v>
      </c>
      <c r="AY24" s="137" t="str">
        <f t="shared" ca="1" si="7"/>
        <v>.</v>
      </c>
      <c r="AZ24" s="137" t="str">
        <f t="shared" ca="1" si="8"/>
        <v>.</v>
      </c>
      <c r="BA24" s="137">
        <f t="shared" ca="1" si="8"/>
        <v>1</v>
      </c>
      <c r="BB24" s="137" t="str">
        <f t="shared" ca="1" si="8"/>
        <v>.</v>
      </c>
      <c r="BC24" s="138" t="str">
        <f t="shared" ca="1" si="8"/>
        <v>.</v>
      </c>
      <c r="BD24" s="138">
        <f t="shared" ca="1" si="16"/>
        <v>1</v>
      </c>
      <c r="BE24" s="138">
        <f t="shared" ca="1" si="16"/>
        <v>1</v>
      </c>
      <c r="BF24" s="138" t="str">
        <f t="shared" ca="1" si="16"/>
        <v>.</v>
      </c>
      <c r="BG24" s="138" t="str">
        <f t="shared" ca="1" si="16"/>
        <v>.</v>
      </c>
      <c r="BH24" s="138" t="str">
        <f t="shared" ca="1" si="16"/>
        <v>.</v>
      </c>
      <c r="BI24" s="138" t="str">
        <f t="shared" ca="1" si="16"/>
        <v>.</v>
      </c>
      <c r="BJ24" s="138" t="str">
        <f t="shared" ca="1" si="16"/>
        <v>.</v>
      </c>
      <c r="BK24" s="138" t="str">
        <f t="shared" ca="1" si="16"/>
        <v>.</v>
      </c>
      <c r="BL24" s="138" t="str">
        <f t="shared" ca="1" si="16"/>
        <v>.</v>
      </c>
      <c r="BM24" s="138" t="str">
        <f t="shared" ca="1" si="16"/>
        <v>.</v>
      </c>
      <c r="BN24" s="138" t="str">
        <f t="shared" ca="1" si="16"/>
        <v>.</v>
      </c>
      <c r="BO24" s="138" t="str">
        <f t="shared" ca="1" si="16"/>
        <v>.</v>
      </c>
      <c r="BP24" s="138" t="str">
        <f t="shared" ca="1" si="16"/>
        <v>.</v>
      </c>
      <c r="BQ24" s="138">
        <f t="shared" ca="1" si="16"/>
        <v>1</v>
      </c>
      <c r="BR24" s="138" t="str">
        <f t="shared" ca="1" si="16"/>
        <v>.</v>
      </c>
      <c r="BS24" s="138" t="str">
        <f t="shared" ca="1" si="16"/>
        <v>.</v>
      </c>
      <c r="BT24" s="138" t="str">
        <f t="shared" ca="1" si="17"/>
        <v>.</v>
      </c>
      <c r="BU24" s="138" t="str">
        <f t="shared" ca="1" si="17"/>
        <v>.</v>
      </c>
      <c r="BV24" s="138" t="str">
        <f t="shared" ca="1" si="17"/>
        <v>.</v>
      </c>
      <c r="BW24" s="138" t="str">
        <f t="shared" ca="1" si="17"/>
        <v>.</v>
      </c>
      <c r="BX24" s="138" t="str">
        <f t="shared" ca="1" si="17"/>
        <v>.</v>
      </c>
      <c r="BY24" s="138" t="str">
        <f t="shared" ca="1" si="17"/>
        <v>.</v>
      </c>
      <c r="BZ24" s="138" t="str">
        <f t="shared" ca="1" si="17"/>
        <v>.</v>
      </c>
      <c r="CA24" s="138" t="str">
        <f t="shared" ca="1" si="17"/>
        <v>.</v>
      </c>
      <c r="CB24" s="227"/>
      <c r="CC24" s="126" t="s">
        <v>2161</v>
      </c>
    </row>
    <row r="25" spans="1:81" x14ac:dyDescent="0.5">
      <c r="A25" s="130" t="s">
        <v>193</v>
      </c>
      <c r="B25" s="133" t="s">
        <v>551</v>
      </c>
      <c r="C25" s="133">
        <v>0</v>
      </c>
      <c r="D25" s="128">
        <v>1</v>
      </c>
      <c r="E25" s="128">
        <v>1</v>
      </c>
      <c r="F25" s="205" t="s">
        <v>1379</v>
      </c>
      <c r="G25" s="137">
        <f t="shared" ca="1" si="12"/>
        <v>22</v>
      </c>
      <c r="H25" s="137">
        <f t="shared" ca="1" si="12"/>
        <v>22</v>
      </c>
      <c r="I25" s="137">
        <f t="shared" ca="1" si="12"/>
        <v>25</v>
      </c>
      <c r="J25" s="137">
        <f t="shared" ca="1" si="12"/>
        <v>28</v>
      </c>
      <c r="K25" s="137">
        <f t="shared" ca="1" si="12"/>
        <v>27</v>
      </c>
      <c r="L25" s="137">
        <f t="shared" ca="1" si="12"/>
        <v>25</v>
      </c>
      <c r="M25" s="137">
        <f t="shared" ca="1" si="12"/>
        <v>27</v>
      </c>
      <c r="N25" s="137">
        <f t="shared" ca="1" si="12"/>
        <v>25</v>
      </c>
      <c r="O25" s="137">
        <f t="shared" ca="1" si="12"/>
        <v>23</v>
      </c>
      <c r="P25" s="137">
        <f t="shared" ca="1" si="12"/>
        <v>20</v>
      </c>
      <c r="Q25" s="137">
        <f t="shared" ca="1" si="13"/>
        <v>17</v>
      </c>
      <c r="R25" s="137">
        <f t="shared" ca="1" si="13"/>
        <v>20</v>
      </c>
      <c r="S25" s="137">
        <f t="shared" ca="1" si="13"/>
        <v>23</v>
      </c>
      <c r="T25" s="137">
        <f t="shared" ca="1" si="13"/>
        <v>22</v>
      </c>
      <c r="U25" s="137">
        <f t="shared" ca="1" si="13"/>
        <v>22</v>
      </c>
      <c r="V25" s="137">
        <f t="shared" ca="1" si="13"/>
        <v>22</v>
      </c>
      <c r="W25" s="137">
        <f t="shared" ca="1" si="13"/>
        <v>25</v>
      </c>
      <c r="X25" s="137">
        <f t="shared" ca="1" si="13"/>
        <v>29</v>
      </c>
      <c r="Y25" s="137">
        <f t="shared" ca="1" si="13"/>
        <v>28</v>
      </c>
      <c r="Z25" s="137">
        <f t="shared" ca="1" si="13"/>
        <v>28</v>
      </c>
      <c r="AA25" s="137">
        <f t="shared" ca="1" si="14"/>
        <v>21</v>
      </c>
      <c r="AB25" s="137">
        <f t="shared" ca="1" si="14"/>
        <v>18</v>
      </c>
      <c r="AC25" s="137">
        <f t="shared" ca="1" si="14"/>
        <v>17</v>
      </c>
      <c r="AD25" s="137">
        <f t="shared" ca="1" si="14"/>
        <v>19</v>
      </c>
      <c r="AE25" s="137">
        <f t="shared" ca="1" si="14"/>
        <v>18</v>
      </c>
      <c r="AF25" s="137">
        <f t="shared" ca="1" si="14"/>
        <v>14</v>
      </c>
      <c r="AG25" s="137">
        <f t="shared" ca="1" si="14"/>
        <v>10</v>
      </c>
      <c r="AH25" s="137">
        <f t="shared" ca="1" si="14"/>
        <v>7</v>
      </c>
      <c r="AI25" s="137">
        <f t="shared" ca="1" si="14"/>
        <v>10</v>
      </c>
      <c r="AJ25" s="137">
        <f t="shared" ca="1" si="14"/>
        <v>8</v>
      </c>
      <c r="AK25" s="137">
        <f t="shared" ca="1" si="14"/>
        <v>9</v>
      </c>
      <c r="AL25" s="137">
        <f t="shared" ca="1" si="15"/>
        <v>15</v>
      </c>
      <c r="AM25" s="137">
        <f t="shared" ca="1" si="7"/>
        <v>11</v>
      </c>
      <c r="AN25" s="137">
        <f t="shared" ca="1" si="7"/>
        <v>13</v>
      </c>
      <c r="AO25" s="137">
        <f t="shared" ca="1" si="7"/>
        <v>13</v>
      </c>
      <c r="AP25" s="137">
        <f t="shared" ca="1" si="7"/>
        <v>8</v>
      </c>
      <c r="AQ25" s="137">
        <f t="shared" ca="1" si="7"/>
        <v>10</v>
      </c>
      <c r="AR25" s="137">
        <f t="shared" ca="1" si="7"/>
        <v>10</v>
      </c>
      <c r="AS25" s="137">
        <f t="shared" ca="1" si="7"/>
        <v>14</v>
      </c>
      <c r="AT25" s="137">
        <f t="shared" ca="1" si="7"/>
        <v>13</v>
      </c>
      <c r="AU25" s="137">
        <f t="shared" ca="1" si="7"/>
        <v>14</v>
      </c>
      <c r="AV25" s="137">
        <f t="shared" ca="1" si="7"/>
        <v>9</v>
      </c>
      <c r="AW25" s="137">
        <f t="shared" ca="1" si="7"/>
        <v>10</v>
      </c>
      <c r="AX25" s="137">
        <f t="shared" ca="1" si="7"/>
        <v>9</v>
      </c>
      <c r="AY25" s="137">
        <f t="shared" ca="1" si="7"/>
        <v>3</v>
      </c>
      <c r="AZ25" s="137">
        <f t="shared" ca="1" si="8"/>
        <v>6</v>
      </c>
      <c r="BA25" s="137">
        <f t="shared" ca="1" si="8"/>
        <v>7</v>
      </c>
      <c r="BB25" s="137">
        <f t="shared" ca="1" si="8"/>
        <v>9</v>
      </c>
      <c r="BC25" s="138">
        <f t="shared" ca="1" si="8"/>
        <v>10</v>
      </c>
      <c r="BD25" s="138">
        <f t="shared" ca="1" si="16"/>
        <v>12</v>
      </c>
      <c r="BE25" s="138">
        <f t="shared" ca="1" si="16"/>
        <v>16</v>
      </c>
      <c r="BF25" s="138">
        <f t="shared" ca="1" si="16"/>
        <v>15</v>
      </c>
      <c r="BG25" s="138">
        <f t="shared" ca="1" si="16"/>
        <v>11</v>
      </c>
      <c r="BH25" s="138">
        <f t="shared" ca="1" si="16"/>
        <v>16</v>
      </c>
      <c r="BI25" s="138">
        <f t="shared" ca="1" si="16"/>
        <v>13</v>
      </c>
      <c r="BJ25" s="138">
        <f t="shared" ca="1" si="16"/>
        <v>14</v>
      </c>
      <c r="BK25" s="138">
        <f t="shared" ca="1" si="16"/>
        <v>15</v>
      </c>
      <c r="BL25" s="138">
        <f t="shared" ca="1" si="16"/>
        <v>15</v>
      </c>
      <c r="BM25" s="138">
        <f t="shared" ca="1" si="16"/>
        <v>17</v>
      </c>
      <c r="BN25" s="138">
        <f t="shared" ca="1" si="16"/>
        <v>11</v>
      </c>
      <c r="BO25" s="138">
        <f t="shared" ca="1" si="16"/>
        <v>12</v>
      </c>
      <c r="BP25" s="138">
        <f t="shared" ca="1" si="16"/>
        <v>13</v>
      </c>
      <c r="BQ25" s="138">
        <f t="shared" ca="1" si="16"/>
        <v>10</v>
      </c>
      <c r="BR25" s="138">
        <f t="shared" ca="1" si="16"/>
        <v>8</v>
      </c>
      <c r="BS25" s="138">
        <f t="shared" ca="1" si="16"/>
        <v>8</v>
      </c>
      <c r="BT25" s="138">
        <f t="shared" ca="1" si="17"/>
        <v>8</v>
      </c>
      <c r="BU25" s="138">
        <f t="shared" ca="1" si="17"/>
        <v>11</v>
      </c>
      <c r="BV25" s="138">
        <f t="shared" ca="1" si="17"/>
        <v>10</v>
      </c>
      <c r="BW25" s="138">
        <f t="shared" ca="1" si="17"/>
        <v>9</v>
      </c>
      <c r="BX25" s="138">
        <f t="shared" ca="1" si="17"/>
        <v>15</v>
      </c>
      <c r="BY25" s="138">
        <f t="shared" ca="1" si="17"/>
        <v>15</v>
      </c>
      <c r="BZ25" s="138">
        <f t="shared" ca="1" si="17"/>
        <v>16</v>
      </c>
      <c r="CA25" s="138">
        <f t="shared" ca="1" si="17"/>
        <v>14</v>
      </c>
      <c r="CB25" s="227"/>
      <c r="CC25" s="126" t="s">
        <v>2162</v>
      </c>
    </row>
    <row r="26" spans="1:81" x14ac:dyDescent="0.5">
      <c r="A26" s="130" t="s">
        <v>159</v>
      </c>
      <c r="B26" s="133" t="s">
        <v>301</v>
      </c>
      <c r="C26" s="133">
        <v>0</v>
      </c>
      <c r="D26" s="128">
        <v>1</v>
      </c>
      <c r="E26" s="128">
        <v>0</v>
      </c>
      <c r="F26" s="205" t="s">
        <v>1487</v>
      </c>
      <c r="G26" s="137">
        <f t="shared" ca="1" si="12"/>
        <v>3</v>
      </c>
      <c r="H26" s="137">
        <f t="shared" ca="1" si="12"/>
        <v>3</v>
      </c>
      <c r="I26" s="137">
        <f t="shared" ca="1" si="12"/>
        <v>8</v>
      </c>
      <c r="J26" s="137">
        <f t="shared" ca="1" si="12"/>
        <v>12</v>
      </c>
      <c r="K26" s="137">
        <f t="shared" ca="1" si="12"/>
        <v>13</v>
      </c>
      <c r="L26" s="137">
        <f t="shared" ca="1" si="12"/>
        <v>12</v>
      </c>
      <c r="M26" s="137">
        <f t="shared" ca="1" si="12"/>
        <v>7</v>
      </c>
      <c r="N26" s="137">
        <f t="shared" ca="1" si="12"/>
        <v>3</v>
      </c>
      <c r="O26" s="137">
        <f t="shared" ca="1" si="12"/>
        <v>2</v>
      </c>
      <c r="P26" s="137">
        <f t="shared" ca="1" si="12"/>
        <v>1</v>
      </c>
      <c r="Q26" s="137">
        <f t="shared" ca="1" si="13"/>
        <v>2</v>
      </c>
      <c r="R26" s="137">
        <f t="shared" ca="1" si="13"/>
        <v>2</v>
      </c>
      <c r="S26" s="137">
        <f t="shared" ca="1" si="13"/>
        <v>2</v>
      </c>
      <c r="T26" s="137">
        <f t="shared" ca="1" si="13"/>
        <v>4</v>
      </c>
      <c r="U26" s="137">
        <f t="shared" ca="1" si="13"/>
        <v>4</v>
      </c>
      <c r="V26" s="137">
        <f t="shared" ca="1" si="13"/>
        <v>6</v>
      </c>
      <c r="W26" s="137">
        <f t="shared" ca="1" si="13"/>
        <v>6</v>
      </c>
      <c r="X26" s="137">
        <f t="shared" ca="1" si="13"/>
        <v>8</v>
      </c>
      <c r="Y26" s="137">
        <f t="shared" ca="1" si="13"/>
        <v>8</v>
      </c>
      <c r="Z26" s="137">
        <f t="shared" ca="1" si="13"/>
        <v>13</v>
      </c>
      <c r="AA26" s="137">
        <f t="shared" ca="1" si="14"/>
        <v>13</v>
      </c>
      <c r="AB26" s="137">
        <f t="shared" ca="1" si="14"/>
        <v>13</v>
      </c>
      <c r="AC26" s="137">
        <f t="shared" ca="1" si="14"/>
        <v>9</v>
      </c>
      <c r="AD26" s="137">
        <f t="shared" ca="1" si="14"/>
        <v>8</v>
      </c>
      <c r="AE26" s="137">
        <f t="shared" ca="1" si="14"/>
        <v>3</v>
      </c>
      <c r="AF26" s="137">
        <f t="shared" ca="1" si="14"/>
        <v>3</v>
      </c>
      <c r="AG26" s="137">
        <f t="shared" ca="1" si="14"/>
        <v>4</v>
      </c>
      <c r="AH26" s="137">
        <f t="shared" ca="1" si="14"/>
        <v>3</v>
      </c>
      <c r="AI26" s="137">
        <f t="shared" ca="1" si="14"/>
        <v>1</v>
      </c>
      <c r="AJ26" s="137">
        <f t="shared" ca="1" si="14"/>
        <v>6</v>
      </c>
      <c r="AK26" s="137">
        <f t="shared" ca="1" si="14"/>
        <v>7</v>
      </c>
      <c r="AL26" s="137">
        <f t="shared" ca="1" si="15"/>
        <v>9</v>
      </c>
      <c r="AM26" s="137">
        <f t="shared" ca="1" si="7"/>
        <v>8</v>
      </c>
      <c r="AN26" s="137">
        <f t="shared" ca="1" si="7"/>
        <v>9</v>
      </c>
      <c r="AO26" s="137">
        <f t="shared" ca="1" si="7"/>
        <v>8</v>
      </c>
      <c r="AP26" s="137">
        <f t="shared" ca="1" si="7"/>
        <v>10</v>
      </c>
      <c r="AQ26" s="137">
        <f t="shared" ca="1" si="7"/>
        <v>17</v>
      </c>
      <c r="AR26" s="137">
        <f t="shared" ca="1" si="7"/>
        <v>17</v>
      </c>
      <c r="AS26" s="137">
        <f t="shared" ca="1" si="7"/>
        <v>11</v>
      </c>
      <c r="AT26" s="137">
        <f t="shared" ca="1" si="7"/>
        <v>7</v>
      </c>
      <c r="AU26" s="137">
        <f t="shared" ca="1" si="7"/>
        <v>6</v>
      </c>
      <c r="AV26" s="137">
        <f t="shared" ca="1" si="7"/>
        <v>7</v>
      </c>
      <c r="AW26" s="137">
        <f t="shared" ca="1" si="7"/>
        <v>3</v>
      </c>
      <c r="AX26" s="137">
        <f t="shared" ca="1" si="7"/>
        <v>1</v>
      </c>
      <c r="AY26" s="137">
        <f t="shared" ca="1" si="7"/>
        <v>1</v>
      </c>
      <c r="AZ26" s="137" t="str">
        <f t="shared" ca="1" si="8"/>
        <v>.</v>
      </c>
      <c r="BA26" s="137">
        <f t="shared" ca="1" si="8"/>
        <v>7</v>
      </c>
      <c r="BB26" s="137">
        <f t="shared" ca="1" si="8"/>
        <v>7</v>
      </c>
      <c r="BC26" s="138">
        <f t="shared" ca="1" si="8"/>
        <v>9</v>
      </c>
      <c r="BD26" s="138">
        <f t="shared" ca="1" si="16"/>
        <v>9</v>
      </c>
      <c r="BE26" s="138">
        <f t="shared" ca="1" si="16"/>
        <v>5</v>
      </c>
      <c r="BF26" s="138">
        <f t="shared" ca="1" si="16"/>
        <v>4</v>
      </c>
      <c r="BG26" s="138">
        <f t="shared" ca="1" si="16"/>
        <v>6</v>
      </c>
      <c r="BH26" s="138">
        <f t="shared" ca="1" si="16"/>
        <v>6</v>
      </c>
      <c r="BI26" s="138">
        <f t="shared" ca="1" si="16"/>
        <v>4</v>
      </c>
      <c r="BJ26" s="138" t="str">
        <f t="shared" ca="1" si="16"/>
        <v>.</v>
      </c>
      <c r="BK26" s="138" t="str">
        <f t="shared" ca="1" si="16"/>
        <v>.</v>
      </c>
      <c r="BL26" s="138">
        <f t="shared" ca="1" si="16"/>
        <v>1</v>
      </c>
      <c r="BM26" s="138">
        <f t="shared" ca="1" si="16"/>
        <v>1</v>
      </c>
      <c r="BN26" s="138">
        <f t="shared" ca="1" si="16"/>
        <v>1</v>
      </c>
      <c r="BO26" s="138">
        <f t="shared" ca="1" si="16"/>
        <v>1</v>
      </c>
      <c r="BP26" s="138">
        <f t="shared" ca="1" si="16"/>
        <v>2</v>
      </c>
      <c r="BQ26" s="138">
        <f t="shared" ca="1" si="16"/>
        <v>1</v>
      </c>
      <c r="BR26" s="138">
        <f t="shared" ca="1" si="16"/>
        <v>1</v>
      </c>
      <c r="BS26" s="138">
        <f t="shared" ca="1" si="16"/>
        <v>1</v>
      </c>
      <c r="BT26" s="138">
        <f t="shared" ca="1" si="17"/>
        <v>1</v>
      </c>
      <c r="BU26" s="138">
        <f t="shared" ca="1" si="17"/>
        <v>1</v>
      </c>
      <c r="BV26" s="138">
        <f t="shared" ca="1" si="17"/>
        <v>2</v>
      </c>
      <c r="BW26" s="138">
        <f t="shared" ca="1" si="17"/>
        <v>5</v>
      </c>
      <c r="BX26" s="138">
        <f t="shared" ca="1" si="17"/>
        <v>5</v>
      </c>
      <c r="BY26" s="138">
        <f t="shared" ca="1" si="17"/>
        <v>5</v>
      </c>
      <c r="BZ26" s="138">
        <f t="shared" ca="1" si="17"/>
        <v>5</v>
      </c>
      <c r="CA26" s="138">
        <f t="shared" ca="1" si="17"/>
        <v>7</v>
      </c>
      <c r="CB26" s="227"/>
      <c r="CC26" s="126" t="s">
        <v>2163</v>
      </c>
    </row>
    <row r="27" spans="1:81" x14ac:dyDescent="0.5">
      <c r="A27" s="130" t="s">
        <v>160</v>
      </c>
      <c r="B27" s="133" t="s">
        <v>301</v>
      </c>
      <c r="C27" s="133">
        <v>0</v>
      </c>
      <c r="D27" s="128">
        <v>1</v>
      </c>
      <c r="E27" s="128">
        <v>0</v>
      </c>
      <c r="F27" s="205" t="s">
        <v>1488</v>
      </c>
      <c r="G27" s="137">
        <f t="shared" ca="1" si="12"/>
        <v>3</v>
      </c>
      <c r="H27" s="137">
        <f t="shared" ca="1" si="12"/>
        <v>5</v>
      </c>
      <c r="I27" s="137">
        <f t="shared" ca="1" si="12"/>
        <v>3</v>
      </c>
      <c r="J27" s="137">
        <f t="shared" ca="1" si="12"/>
        <v>2</v>
      </c>
      <c r="K27" s="137">
        <f t="shared" ca="1" si="12"/>
        <v>3</v>
      </c>
      <c r="L27" s="137">
        <f t="shared" ca="1" si="12"/>
        <v>3</v>
      </c>
      <c r="M27" s="137">
        <f t="shared" ca="1" si="12"/>
        <v>5</v>
      </c>
      <c r="N27" s="137">
        <f t="shared" ca="1" si="12"/>
        <v>5</v>
      </c>
      <c r="O27" s="137">
        <f t="shared" ca="1" si="12"/>
        <v>4</v>
      </c>
      <c r="P27" s="137">
        <f t="shared" ca="1" si="12"/>
        <v>2</v>
      </c>
      <c r="Q27" s="137">
        <f t="shared" ca="1" si="13"/>
        <v>2</v>
      </c>
      <c r="R27" s="137">
        <f t="shared" ca="1" si="13"/>
        <v>3</v>
      </c>
      <c r="S27" s="137">
        <f t="shared" ca="1" si="13"/>
        <v>2</v>
      </c>
      <c r="T27" s="137">
        <f t="shared" ca="1" si="13"/>
        <v>1</v>
      </c>
      <c r="U27" s="137">
        <f t="shared" ca="1" si="13"/>
        <v>1</v>
      </c>
      <c r="V27" s="137">
        <f t="shared" ca="1" si="13"/>
        <v>1</v>
      </c>
      <c r="W27" s="137" t="str">
        <f t="shared" ca="1" si="13"/>
        <v>.</v>
      </c>
      <c r="X27" s="137" t="str">
        <f t="shared" ca="1" si="13"/>
        <v>.</v>
      </c>
      <c r="Y27" s="137" t="str">
        <f t="shared" ca="1" si="13"/>
        <v>.</v>
      </c>
      <c r="Z27" s="137">
        <f t="shared" ca="1" si="13"/>
        <v>1</v>
      </c>
      <c r="AA27" s="137">
        <f t="shared" ca="1" si="14"/>
        <v>7</v>
      </c>
      <c r="AB27" s="137">
        <f t="shared" ca="1" si="14"/>
        <v>10</v>
      </c>
      <c r="AC27" s="137">
        <f t="shared" ca="1" si="14"/>
        <v>14</v>
      </c>
      <c r="AD27" s="137">
        <f t="shared" ca="1" si="14"/>
        <v>11</v>
      </c>
      <c r="AE27" s="137">
        <f t="shared" ca="1" si="14"/>
        <v>2</v>
      </c>
      <c r="AF27" s="137" t="str">
        <f t="shared" ca="1" si="14"/>
        <v>.</v>
      </c>
      <c r="AG27" s="137">
        <f t="shared" ca="1" si="14"/>
        <v>3</v>
      </c>
      <c r="AH27" s="137">
        <f t="shared" ca="1" si="14"/>
        <v>5</v>
      </c>
      <c r="AI27" s="137">
        <f t="shared" ca="1" si="14"/>
        <v>5</v>
      </c>
      <c r="AJ27" s="137">
        <f t="shared" ca="1" si="14"/>
        <v>6</v>
      </c>
      <c r="AK27" s="137">
        <f t="shared" ca="1" si="14"/>
        <v>3</v>
      </c>
      <c r="AL27" s="137">
        <f t="shared" ca="1" si="15"/>
        <v>1</v>
      </c>
      <c r="AM27" s="137">
        <f t="shared" ca="1" si="7"/>
        <v>4</v>
      </c>
      <c r="AN27" s="137">
        <f t="shared" ca="1" si="7"/>
        <v>3</v>
      </c>
      <c r="AO27" s="137">
        <f t="shared" ca="1" si="7"/>
        <v>3</v>
      </c>
      <c r="AP27" s="137">
        <f t="shared" ca="1" si="7"/>
        <v>6</v>
      </c>
      <c r="AQ27" s="137">
        <f t="shared" ca="1" si="7"/>
        <v>3</v>
      </c>
      <c r="AR27" s="137">
        <f t="shared" ca="1" si="7"/>
        <v>6</v>
      </c>
      <c r="AS27" s="137">
        <f t="shared" ca="1" si="7"/>
        <v>5</v>
      </c>
      <c r="AT27" s="137">
        <f t="shared" ca="1" si="7"/>
        <v>4</v>
      </c>
      <c r="AU27" s="137">
        <f t="shared" ref="AU27:BA64" ca="1" si="18">VLOOKUP($G$3,INDIRECT($A27 &amp; $B27&amp;"D"),COLUMN()-5,FALSE)</f>
        <v>2</v>
      </c>
      <c r="AV27" s="137">
        <f t="shared" ca="1" si="18"/>
        <v>5</v>
      </c>
      <c r="AW27" s="137">
        <f t="shared" ca="1" si="18"/>
        <v>5</v>
      </c>
      <c r="AX27" s="137">
        <f t="shared" ca="1" si="18"/>
        <v>5</v>
      </c>
      <c r="AY27" s="137">
        <f t="shared" ca="1" si="18"/>
        <v>10</v>
      </c>
      <c r="AZ27" s="137">
        <f t="shared" ca="1" si="18"/>
        <v>9</v>
      </c>
      <c r="BA27" s="137">
        <f t="shared" ca="1" si="18"/>
        <v>8</v>
      </c>
      <c r="BB27" s="137">
        <f t="shared" ref="BB27:BQ42" ca="1" si="19">VLOOKUP($G$3,INDIRECT($A27 &amp; $B27&amp;"D"),COLUMN()-5,FALSE)</f>
        <v>8</v>
      </c>
      <c r="BC27" s="138">
        <f t="shared" ca="1" si="19"/>
        <v>7</v>
      </c>
      <c r="BD27" s="138">
        <f t="shared" ca="1" si="19"/>
        <v>10</v>
      </c>
      <c r="BE27" s="138">
        <f t="shared" ca="1" si="19"/>
        <v>11</v>
      </c>
      <c r="BF27" s="138">
        <f t="shared" ca="1" si="19"/>
        <v>10</v>
      </c>
      <c r="BG27" s="138">
        <f t="shared" ca="1" si="19"/>
        <v>10</v>
      </c>
      <c r="BH27" s="138">
        <f t="shared" ca="1" si="19"/>
        <v>7</v>
      </c>
      <c r="BI27" s="138">
        <f t="shared" ca="1" si="19"/>
        <v>3</v>
      </c>
      <c r="BJ27" s="138">
        <f t="shared" ca="1" si="19"/>
        <v>3</v>
      </c>
      <c r="BK27" s="138">
        <f t="shared" ca="1" si="19"/>
        <v>3</v>
      </c>
      <c r="BL27" s="138">
        <f t="shared" ca="1" si="19"/>
        <v>3</v>
      </c>
      <c r="BM27" s="138">
        <f t="shared" ca="1" si="19"/>
        <v>3</v>
      </c>
      <c r="BN27" s="138">
        <f t="shared" ca="1" si="19"/>
        <v>5</v>
      </c>
      <c r="BO27" s="138">
        <f t="shared" ca="1" si="19"/>
        <v>7</v>
      </c>
      <c r="BP27" s="138">
        <f t="shared" ca="1" si="19"/>
        <v>7</v>
      </c>
      <c r="BQ27" s="138">
        <f t="shared" ca="1" si="19"/>
        <v>10</v>
      </c>
      <c r="BR27" s="138">
        <f t="shared" ref="BR27:BS38" ca="1" si="20">VLOOKUP($G$3,INDIRECT($A27 &amp; $B27&amp;"D"),COLUMN()-5,FALSE)</f>
        <v>4</v>
      </c>
      <c r="BS27" s="138">
        <f t="shared" ca="1" si="20"/>
        <v>1</v>
      </c>
      <c r="BT27" s="138">
        <f t="shared" ca="1" si="17"/>
        <v>2</v>
      </c>
      <c r="BU27" s="138">
        <f t="shared" ca="1" si="17"/>
        <v>2</v>
      </c>
      <c r="BV27" s="138">
        <f t="shared" ca="1" si="17"/>
        <v>2</v>
      </c>
      <c r="BW27" s="138">
        <f t="shared" ca="1" si="17"/>
        <v>2</v>
      </c>
      <c r="BX27" s="138">
        <f t="shared" ca="1" si="17"/>
        <v>2</v>
      </c>
      <c r="BY27" s="138">
        <f t="shared" ca="1" si="17"/>
        <v>2</v>
      </c>
      <c r="BZ27" s="138">
        <f t="shared" ca="1" si="17"/>
        <v>4</v>
      </c>
      <c r="CA27" s="138">
        <f t="shared" ca="1" si="17"/>
        <v>5</v>
      </c>
      <c r="CB27" s="227"/>
      <c r="CC27" s="126" t="s">
        <v>2164</v>
      </c>
    </row>
    <row r="28" spans="1:81" x14ac:dyDescent="0.5">
      <c r="A28" s="130" t="s">
        <v>477</v>
      </c>
      <c r="B28" s="133" t="s">
        <v>304</v>
      </c>
      <c r="C28" s="133">
        <v>1</v>
      </c>
      <c r="D28" s="128">
        <v>0</v>
      </c>
      <c r="E28" s="128">
        <v>0</v>
      </c>
      <c r="F28" s="205" t="s">
        <v>2165</v>
      </c>
      <c r="G28" s="137">
        <f t="shared" ca="1" si="12"/>
        <v>11.1</v>
      </c>
      <c r="H28" s="137">
        <f t="shared" ca="1" si="12"/>
        <v>20</v>
      </c>
      <c r="I28" s="137">
        <f t="shared" ca="1" si="12"/>
        <v>16.7</v>
      </c>
      <c r="J28" s="137" t="str">
        <f t="shared" ca="1" si="12"/>
        <v>.</v>
      </c>
      <c r="K28" s="137" t="str">
        <f t="shared" ca="1" si="12"/>
        <v>.</v>
      </c>
      <c r="L28" s="137" t="str">
        <f t="shared" ca="1" si="12"/>
        <v>.</v>
      </c>
      <c r="M28" s="137" t="str">
        <f t="shared" ca="1" si="12"/>
        <v>.</v>
      </c>
      <c r="N28" s="137" t="str">
        <f t="shared" ca="1" si="12"/>
        <v>.</v>
      </c>
      <c r="O28" s="137" t="str">
        <f t="shared" ca="1" si="12"/>
        <v>.</v>
      </c>
      <c r="P28" s="137" t="str">
        <f t="shared" ca="1" si="12"/>
        <v>.</v>
      </c>
      <c r="Q28" s="137" t="str">
        <f t="shared" ca="1" si="13"/>
        <v>.</v>
      </c>
      <c r="R28" s="137" t="str">
        <f t="shared" ca="1" si="13"/>
        <v>.</v>
      </c>
      <c r="S28" s="137">
        <f t="shared" ca="1" si="13"/>
        <v>66.7</v>
      </c>
      <c r="T28" s="137">
        <f t="shared" ca="1" si="13"/>
        <v>50</v>
      </c>
      <c r="U28" s="137">
        <f t="shared" ca="1" si="13"/>
        <v>33.299999999999997</v>
      </c>
      <c r="V28" s="137">
        <f t="shared" ca="1" si="13"/>
        <v>30.8</v>
      </c>
      <c r="W28" s="137" t="str">
        <f t="shared" ca="1" si="13"/>
        <v>.</v>
      </c>
      <c r="X28" s="137" t="str">
        <f t="shared" ca="1" si="13"/>
        <v>.</v>
      </c>
      <c r="Y28" s="137" t="str">
        <f t="shared" ca="1" si="13"/>
        <v>.</v>
      </c>
      <c r="Z28" s="137" t="str">
        <f t="shared" ca="1" si="13"/>
        <v>.</v>
      </c>
      <c r="AA28" s="137" t="str">
        <f t="shared" ca="1" si="14"/>
        <v>.</v>
      </c>
      <c r="AB28" s="137" t="str">
        <f t="shared" ca="1" si="14"/>
        <v>.</v>
      </c>
      <c r="AC28" s="137" t="str">
        <f t="shared" ca="1" si="14"/>
        <v>.</v>
      </c>
      <c r="AD28" s="137">
        <f t="shared" ca="1" si="14"/>
        <v>50</v>
      </c>
      <c r="AE28" s="137">
        <f t="shared" ca="1" si="14"/>
        <v>20</v>
      </c>
      <c r="AF28" s="137">
        <f t="shared" ca="1" si="14"/>
        <v>25</v>
      </c>
      <c r="AG28" s="137">
        <f t="shared" ca="1" si="14"/>
        <v>20</v>
      </c>
      <c r="AH28" s="137">
        <f t="shared" ca="1" si="14"/>
        <v>14.3</v>
      </c>
      <c r="AI28" s="137">
        <f t="shared" ca="1" si="14"/>
        <v>25</v>
      </c>
      <c r="AJ28" s="137">
        <f t="shared" ca="1" si="14"/>
        <v>16.7</v>
      </c>
      <c r="AK28" s="137">
        <f t="shared" ca="1" si="14"/>
        <v>20</v>
      </c>
      <c r="AL28" s="137" t="str">
        <f t="shared" ca="1" si="15"/>
        <v>.</v>
      </c>
      <c r="AM28" s="137" t="str">
        <f t="shared" ca="1" si="15"/>
        <v>.</v>
      </c>
      <c r="AN28" s="137" t="str">
        <f t="shared" ca="1" si="15"/>
        <v>.</v>
      </c>
      <c r="AO28" s="137" t="str">
        <f t="shared" ca="1" si="15"/>
        <v>.</v>
      </c>
      <c r="AP28" s="137" t="str">
        <f t="shared" ca="1" si="15"/>
        <v>.</v>
      </c>
      <c r="AQ28" s="137" t="str">
        <f t="shared" ca="1" si="15"/>
        <v>.</v>
      </c>
      <c r="AR28" s="137" t="str">
        <f t="shared" ca="1" si="15"/>
        <v>.</v>
      </c>
      <c r="AS28" s="137" t="str">
        <f t="shared" ca="1" si="15"/>
        <v>.</v>
      </c>
      <c r="AT28" s="137" t="str">
        <f t="shared" ca="1" si="15"/>
        <v>.</v>
      </c>
      <c r="AU28" s="137" t="str">
        <f t="shared" ca="1" si="18"/>
        <v>.</v>
      </c>
      <c r="AV28" s="137" t="str">
        <f t="shared" ca="1" si="18"/>
        <v>.</v>
      </c>
      <c r="AW28" s="137" t="str">
        <f t="shared" ca="1" si="18"/>
        <v>.</v>
      </c>
      <c r="AX28" s="137" t="str">
        <f t="shared" ca="1" si="18"/>
        <v>.</v>
      </c>
      <c r="AY28" s="137" t="str">
        <f t="shared" ca="1" si="18"/>
        <v>.</v>
      </c>
      <c r="AZ28" s="137" t="str">
        <f t="shared" ca="1" si="18"/>
        <v>.</v>
      </c>
      <c r="BA28" s="137" t="str">
        <f t="shared" ca="1" si="18"/>
        <v>.</v>
      </c>
      <c r="BB28" s="137" t="str">
        <f t="shared" ca="1" si="19"/>
        <v>.</v>
      </c>
      <c r="BC28" s="138" t="str">
        <f t="shared" ca="1" si="19"/>
        <v>.</v>
      </c>
      <c r="BD28" s="138" t="str">
        <f t="shared" ca="1" si="19"/>
        <v>.</v>
      </c>
      <c r="BE28" s="138" t="str">
        <f t="shared" ca="1" si="19"/>
        <v>.</v>
      </c>
      <c r="BF28" s="138" t="str">
        <f t="shared" ca="1" si="19"/>
        <v>.</v>
      </c>
      <c r="BG28" s="138">
        <f t="shared" ca="1" si="19"/>
        <v>50</v>
      </c>
      <c r="BH28" s="138">
        <f t="shared" ca="1" si="19"/>
        <v>60</v>
      </c>
      <c r="BI28" s="138">
        <f t="shared" ca="1" si="19"/>
        <v>60</v>
      </c>
      <c r="BJ28" s="138">
        <f t="shared" ca="1" si="19"/>
        <v>100</v>
      </c>
      <c r="BK28" s="138" t="str">
        <f t="shared" ca="1" si="19"/>
        <v>.</v>
      </c>
      <c r="BL28" s="138" t="str">
        <f t="shared" ca="1" si="19"/>
        <v>.</v>
      </c>
      <c r="BM28" s="138" t="str">
        <f t="shared" ca="1" si="19"/>
        <v>.</v>
      </c>
      <c r="BN28" s="138" t="str">
        <f t="shared" ca="1" si="19"/>
        <v>.</v>
      </c>
      <c r="BO28" s="138" t="str">
        <f t="shared" ca="1" si="19"/>
        <v>.</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0</v>
      </c>
      <c r="H29" s="137">
        <f t="shared" ca="1" si="12"/>
        <v>0</v>
      </c>
      <c r="I29" s="137">
        <f t="shared" ca="1" si="12"/>
        <v>0</v>
      </c>
      <c r="J29" s="137">
        <f t="shared" ca="1" si="12"/>
        <v>0</v>
      </c>
      <c r="K29" s="137">
        <f t="shared" ca="1" si="12"/>
        <v>0</v>
      </c>
      <c r="L29" s="137">
        <f t="shared" ca="1" si="12"/>
        <v>0</v>
      </c>
      <c r="M29" s="137">
        <f t="shared" ca="1" si="12"/>
        <v>0</v>
      </c>
      <c r="N29" s="137">
        <f t="shared" ca="1" si="12"/>
        <v>0</v>
      </c>
      <c r="O29" s="137">
        <f t="shared" ca="1" si="12"/>
        <v>0</v>
      </c>
      <c r="P29" s="137">
        <f t="shared" ca="1" si="12"/>
        <v>0</v>
      </c>
      <c r="Q29" s="137">
        <f t="shared" ca="1" si="13"/>
        <v>0</v>
      </c>
      <c r="R29" s="137">
        <f t="shared" ca="1" si="13"/>
        <v>0</v>
      </c>
      <c r="S29" s="137">
        <f t="shared" ca="1" si="13"/>
        <v>0</v>
      </c>
      <c r="T29" s="137">
        <f t="shared" ca="1" si="13"/>
        <v>0</v>
      </c>
      <c r="U29" s="137">
        <f t="shared" ca="1" si="13"/>
        <v>0</v>
      </c>
      <c r="V29" s="137">
        <f t="shared" ca="1" si="13"/>
        <v>0</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0</v>
      </c>
      <c r="H30" s="137">
        <f t="shared" ca="1" si="12"/>
        <v>0</v>
      </c>
      <c r="I30" s="137">
        <f t="shared" ca="1" si="12"/>
        <v>0</v>
      </c>
      <c r="J30" s="137">
        <f t="shared" ca="1" si="12"/>
        <v>0</v>
      </c>
      <c r="K30" s="137">
        <f t="shared" ca="1" si="12"/>
        <v>0</v>
      </c>
      <c r="L30" s="137">
        <f t="shared" ca="1" si="12"/>
        <v>0</v>
      </c>
      <c r="M30" s="137">
        <f t="shared" ca="1" si="12"/>
        <v>0</v>
      </c>
      <c r="N30" s="137">
        <f t="shared" ca="1" si="12"/>
        <v>0</v>
      </c>
      <c r="O30" s="137">
        <f t="shared" ca="1" si="12"/>
        <v>0</v>
      </c>
      <c r="P30" s="137">
        <f t="shared" ca="1" si="12"/>
        <v>0</v>
      </c>
      <c r="Q30" s="137">
        <f t="shared" ca="1" si="13"/>
        <v>0</v>
      </c>
      <c r="R30" s="137">
        <f t="shared" ca="1" si="13"/>
        <v>0</v>
      </c>
      <c r="S30" s="137">
        <f t="shared" ca="1" si="13"/>
        <v>0</v>
      </c>
      <c r="T30" s="137">
        <f t="shared" ca="1" si="13"/>
        <v>0</v>
      </c>
      <c r="U30" s="137">
        <f t="shared" ca="1" si="13"/>
        <v>0</v>
      </c>
      <c r="V30" s="137">
        <f t="shared" ca="1" si="13"/>
        <v>0</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9</v>
      </c>
      <c r="H31" s="137">
        <f t="shared" ca="1" si="12"/>
        <v>12</v>
      </c>
      <c r="I31" s="137">
        <f t="shared" ca="1" si="12"/>
        <v>14</v>
      </c>
      <c r="J31" s="137">
        <f t="shared" ca="1" si="12"/>
        <v>17</v>
      </c>
      <c r="K31" s="137">
        <f t="shared" ca="1" si="12"/>
        <v>18</v>
      </c>
      <c r="L31" s="137">
        <f t="shared" ca="1" si="12"/>
        <v>20</v>
      </c>
      <c r="M31" s="137">
        <f t="shared" ca="1" si="12"/>
        <v>21</v>
      </c>
      <c r="N31" s="137">
        <f t="shared" ca="1" si="12"/>
        <v>22</v>
      </c>
      <c r="O31" s="137">
        <f t="shared" ca="1" si="12"/>
        <v>22</v>
      </c>
      <c r="P31" s="137">
        <f t="shared" ca="1" si="12"/>
        <v>21</v>
      </c>
      <c r="Q31" s="137">
        <f t="shared" ca="1" si="13"/>
        <v>25</v>
      </c>
      <c r="R31" s="137">
        <f t="shared" ca="1" si="13"/>
        <v>22</v>
      </c>
      <c r="S31" s="137">
        <f t="shared" ca="1" si="13"/>
        <v>20</v>
      </c>
      <c r="T31" s="137">
        <f t="shared" ca="1" si="13"/>
        <v>18</v>
      </c>
      <c r="U31" s="137">
        <f t="shared" ca="1" si="13"/>
        <v>17</v>
      </c>
      <c r="V31" s="137">
        <f t="shared" ca="1" si="13"/>
        <v>16</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4.5</v>
      </c>
      <c r="H32" s="137">
        <f t="shared" ca="1" si="12"/>
        <v>6</v>
      </c>
      <c r="I32" s="137">
        <f t="shared" ca="1" si="12"/>
        <v>8.5</v>
      </c>
      <c r="J32" s="137">
        <f t="shared" ca="1" si="12"/>
        <v>6.2</v>
      </c>
      <c r="K32" s="137">
        <f t="shared" ca="1" si="12"/>
        <v>4.2</v>
      </c>
      <c r="L32" s="137">
        <f t="shared" ca="1" si="12"/>
        <v>1.4</v>
      </c>
      <c r="M32" s="137">
        <f t="shared" ca="1" si="12"/>
        <v>2</v>
      </c>
      <c r="N32" s="137">
        <f t="shared" ca="1" si="12"/>
        <v>1</v>
      </c>
      <c r="O32" s="137">
        <f t="shared" ca="1" si="12"/>
        <v>0.5</v>
      </c>
      <c r="P32" s="137">
        <f t="shared" ca="1" si="12"/>
        <v>0.5</v>
      </c>
      <c r="Q32" s="137">
        <f t="shared" ca="1" si="13"/>
        <v>4</v>
      </c>
      <c r="R32" s="137">
        <f t="shared" ca="1" si="13"/>
        <v>2.2999999999999998</v>
      </c>
      <c r="S32" s="137">
        <f t="shared" ca="1" si="13"/>
        <v>1.1000000000000001</v>
      </c>
      <c r="T32" s="137">
        <f t="shared" ca="1" si="13"/>
        <v>1.2</v>
      </c>
      <c r="U32" s="137">
        <f t="shared" ca="1" si="13"/>
        <v>1.8</v>
      </c>
      <c r="V32" s="137">
        <f t="shared" ca="1" si="13"/>
        <v>6</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12</v>
      </c>
      <c r="H33" s="137">
        <f t="shared" ca="1" si="21"/>
        <v>15</v>
      </c>
      <c r="I33" s="137">
        <f t="shared" ca="1" si="21"/>
        <v>20</v>
      </c>
      <c r="J33" s="137">
        <f t="shared" ca="1" si="21"/>
        <v>14</v>
      </c>
      <c r="K33" s="137">
        <f t="shared" ca="1" si="21"/>
        <v>9</v>
      </c>
      <c r="L33" s="137">
        <f t="shared" ca="1" si="21"/>
        <v>3</v>
      </c>
      <c r="M33" s="137">
        <f t="shared" ca="1" si="21"/>
        <v>4</v>
      </c>
      <c r="N33" s="137">
        <f t="shared" ca="1" si="21"/>
        <v>2</v>
      </c>
      <c r="O33" s="137">
        <f t="shared" ca="1" si="21"/>
        <v>1</v>
      </c>
      <c r="P33" s="137">
        <f t="shared" ca="1" si="21"/>
        <v>1</v>
      </c>
      <c r="Q33" s="137">
        <f t="shared" ref="Q33:Z38" ca="1" si="22">VLOOKUP($G$3,INDIRECT($A33 &amp; $B33&amp;"D"),COLUMN()-5,FALSE)</f>
        <v>7</v>
      </c>
      <c r="R33" s="137">
        <f t="shared" ca="1" si="22"/>
        <v>4</v>
      </c>
      <c r="S33" s="137">
        <f t="shared" ca="1" si="22"/>
        <v>2</v>
      </c>
      <c r="T33" s="137">
        <f t="shared" ca="1" si="22"/>
        <v>2</v>
      </c>
      <c r="U33" s="137">
        <f t="shared" ca="1" si="22"/>
        <v>3</v>
      </c>
      <c r="V33" s="137">
        <f t="shared" ca="1" si="22"/>
        <v>10</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2663</v>
      </c>
      <c r="H34" s="137">
        <f t="shared" ca="1" si="21"/>
        <v>2503</v>
      </c>
      <c r="I34" s="137">
        <f t="shared" ca="1" si="21"/>
        <v>2361</v>
      </c>
      <c r="J34" s="137">
        <f t="shared" ca="1" si="21"/>
        <v>2253</v>
      </c>
      <c r="K34" s="137">
        <f t="shared" ca="1" si="21"/>
        <v>2167</v>
      </c>
      <c r="L34" s="137">
        <f t="shared" ca="1" si="21"/>
        <v>2073</v>
      </c>
      <c r="M34" s="137">
        <f t="shared" ca="1" si="21"/>
        <v>2014</v>
      </c>
      <c r="N34" s="137">
        <f t="shared" ca="1" si="21"/>
        <v>1983</v>
      </c>
      <c r="O34" s="137">
        <f t="shared" ca="1" si="21"/>
        <v>1936</v>
      </c>
      <c r="P34" s="137">
        <f t="shared" ca="1" si="21"/>
        <v>1938</v>
      </c>
      <c r="Q34" s="137">
        <f t="shared" ca="1" si="22"/>
        <v>1748</v>
      </c>
      <c r="R34" s="137">
        <f t="shared" ca="1" si="22"/>
        <v>1749</v>
      </c>
      <c r="S34" s="137">
        <f t="shared" ca="1" si="22"/>
        <v>1749</v>
      </c>
      <c r="T34" s="137">
        <f t="shared" ca="1" si="22"/>
        <v>1737</v>
      </c>
      <c r="U34" s="137">
        <f t="shared" ca="1" si="22"/>
        <v>1689</v>
      </c>
      <c r="V34" s="137">
        <f t="shared" ca="1" si="22"/>
        <v>1656</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3.1</v>
      </c>
      <c r="H35" s="137">
        <f t="shared" ca="1" si="21"/>
        <v>3</v>
      </c>
      <c r="I35" s="137">
        <f t="shared" ca="1" si="21"/>
        <v>6.7</v>
      </c>
      <c r="J35" s="137">
        <f t="shared" ca="1" si="21"/>
        <v>1.8</v>
      </c>
      <c r="K35" s="137">
        <f t="shared" ca="1" si="21"/>
        <v>0.9</v>
      </c>
      <c r="L35" s="137">
        <f t="shared" ca="1" si="21"/>
        <v>0.9</v>
      </c>
      <c r="M35" s="137">
        <f t="shared" ca="1" si="21"/>
        <v>3.4</v>
      </c>
      <c r="N35" s="137">
        <f t="shared" ca="1" si="21"/>
        <v>2.4</v>
      </c>
      <c r="O35" s="137">
        <f t="shared" ca="1" si="21"/>
        <v>3.9</v>
      </c>
      <c r="P35" s="137">
        <f t="shared" ca="1" si="21"/>
        <v>5.3</v>
      </c>
      <c r="Q35" s="137">
        <f t="shared" ca="1" si="22"/>
        <v>6.4</v>
      </c>
      <c r="R35" s="137">
        <f t="shared" ca="1" si="22"/>
        <v>3.6</v>
      </c>
      <c r="S35" s="137">
        <f t="shared" ca="1" si="22"/>
        <v>5</v>
      </c>
      <c r="T35" s="137">
        <f t="shared" ca="1" si="22"/>
        <v>3.6</v>
      </c>
      <c r="U35" s="137">
        <f t="shared" ca="1" si="22"/>
        <v>5.0999999999999996</v>
      </c>
      <c r="V35" s="137">
        <f t="shared" ca="1" si="22"/>
        <v>2.9</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3</v>
      </c>
      <c r="H36" s="137">
        <f t="shared" ca="1" si="21"/>
        <v>3</v>
      </c>
      <c r="I36" s="137">
        <f t="shared" ca="1" si="21"/>
        <v>7</v>
      </c>
      <c r="J36" s="137">
        <f t="shared" ca="1" si="21"/>
        <v>2</v>
      </c>
      <c r="K36" s="137">
        <f t="shared" ca="1" si="21"/>
        <v>1</v>
      </c>
      <c r="L36" s="137">
        <f t="shared" ca="1" si="21"/>
        <v>1</v>
      </c>
      <c r="M36" s="137">
        <f t="shared" ca="1" si="21"/>
        <v>4</v>
      </c>
      <c r="N36" s="137">
        <f t="shared" ca="1" si="21"/>
        <v>3</v>
      </c>
      <c r="O36" s="137">
        <f t="shared" ca="1" si="21"/>
        <v>5</v>
      </c>
      <c r="P36" s="137">
        <f t="shared" ca="1" si="21"/>
        <v>7</v>
      </c>
      <c r="Q36" s="137">
        <f t="shared" ca="1" si="22"/>
        <v>9</v>
      </c>
      <c r="R36" s="137">
        <f t="shared" ca="1" si="22"/>
        <v>5</v>
      </c>
      <c r="S36" s="137">
        <f t="shared" ca="1" si="22"/>
        <v>7</v>
      </c>
      <c r="T36" s="137">
        <f t="shared" ca="1" si="22"/>
        <v>5</v>
      </c>
      <c r="U36" s="137">
        <f t="shared" ca="1" si="22"/>
        <v>7</v>
      </c>
      <c r="V36" s="137">
        <f t="shared" ca="1" si="22"/>
        <v>4</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967</v>
      </c>
      <c r="H37" s="137">
        <f t="shared" ca="1" si="21"/>
        <v>995</v>
      </c>
      <c r="I37" s="137">
        <f t="shared" ca="1" si="21"/>
        <v>1042</v>
      </c>
      <c r="J37" s="137">
        <f t="shared" ca="1" si="21"/>
        <v>1081</v>
      </c>
      <c r="K37" s="137">
        <f t="shared" ca="1" si="21"/>
        <v>1113</v>
      </c>
      <c r="L37" s="137">
        <f t="shared" ca="1" si="21"/>
        <v>1145</v>
      </c>
      <c r="M37" s="137">
        <f t="shared" ca="1" si="21"/>
        <v>1189</v>
      </c>
      <c r="N37" s="137">
        <f t="shared" ca="1" si="21"/>
        <v>1228</v>
      </c>
      <c r="O37" s="137">
        <f t="shared" ca="1" si="21"/>
        <v>1269</v>
      </c>
      <c r="P37" s="137">
        <f t="shared" ca="1" si="21"/>
        <v>1332</v>
      </c>
      <c r="Q37" s="137">
        <f t="shared" ca="1" si="22"/>
        <v>1404</v>
      </c>
      <c r="R37" s="137">
        <f t="shared" ca="1" si="22"/>
        <v>1387</v>
      </c>
      <c r="S37" s="137">
        <f t="shared" ca="1" si="22"/>
        <v>1403</v>
      </c>
      <c r="T37" s="137">
        <f t="shared" ca="1" si="22"/>
        <v>1384</v>
      </c>
      <c r="U37" s="137">
        <f t="shared" ca="1" si="22"/>
        <v>1365</v>
      </c>
      <c r="V37" s="137">
        <f t="shared" ca="1" si="22"/>
        <v>1356</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v>
      </c>
      <c r="H38" s="137">
        <f t="shared" ca="1" si="21"/>
        <v>0</v>
      </c>
      <c r="I38" s="137">
        <f t="shared" ca="1" si="21"/>
        <v>0</v>
      </c>
      <c r="J38" s="137">
        <f t="shared" ca="1" si="21"/>
        <v>0</v>
      </c>
      <c r="K38" s="137">
        <f t="shared" ca="1" si="21"/>
        <v>0</v>
      </c>
      <c r="L38" s="137">
        <f t="shared" ca="1" si="21"/>
        <v>0</v>
      </c>
      <c r="M38" s="137">
        <f t="shared" ca="1" si="21"/>
        <v>0</v>
      </c>
      <c r="N38" s="137">
        <f t="shared" ca="1" si="21"/>
        <v>0</v>
      </c>
      <c r="O38" s="137">
        <f t="shared" ca="1" si="21"/>
        <v>0</v>
      </c>
      <c r="P38" s="137">
        <f t="shared" ca="1" si="21"/>
        <v>0</v>
      </c>
      <c r="Q38" s="137">
        <f t="shared" ca="1" si="22"/>
        <v>0</v>
      </c>
      <c r="R38" s="137">
        <f t="shared" ca="1" si="22"/>
        <v>0</v>
      </c>
      <c r="S38" s="137">
        <f t="shared" ca="1" si="22"/>
        <v>0</v>
      </c>
      <c r="T38" s="137">
        <f t="shared" ca="1" si="22"/>
        <v>0</v>
      </c>
      <c r="U38" s="137">
        <f t="shared" ca="1" si="22"/>
        <v>0</v>
      </c>
      <c r="V38" s="137">
        <f t="shared" ca="1" si="22"/>
        <v>0</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0</v>
      </c>
      <c r="H39" s="137">
        <f t="shared" ca="1" si="24"/>
        <v>0</v>
      </c>
      <c r="I39" s="137">
        <f t="shared" ca="1" si="24"/>
        <v>0</v>
      </c>
      <c r="J39" s="137">
        <f t="shared" ca="1" si="24"/>
        <v>0</v>
      </c>
      <c r="K39" s="137">
        <f t="shared" ca="1" si="24"/>
        <v>0</v>
      </c>
      <c r="L39" s="137">
        <f t="shared" ca="1" si="24"/>
        <v>0</v>
      </c>
      <c r="M39" s="137">
        <f t="shared" ca="1" si="24"/>
        <v>0</v>
      </c>
      <c r="N39" s="137">
        <f t="shared" ca="1" si="24"/>
        <v>0</v>
      </c>
      <c r="O39" s="137">
        <f t="shared" ca="1" si="24"/>
        <v>0</v>
      </c>
      <c r="P39" s="137">
        <f t="shared" ca="1" si="24"/>
        <v>0</v>
      </c>
      <c r="Q39" s="137">
        <f t="shared" ca="1" si="24"/>
        <v>0</v>
      </c>
      <c r="R39" s="137">
        <f t="shared" ca="1" si="24"/>
        <v>0</v>
      </c>
      <c r="S39" s="137">
        <f t="shared" ca="1" si="24"/>
        <v>0</v>
      </c>
      <c r="T39" s="137">
        <f t="shared" ca="1" si="24"/>
        <v>0</v>
      </c>
      <c r="U39" s="137">
        <f t="shared" ca="1" si="24"/>
        <v>0</v>
      </c>
      <c r="V39" s="137">
        <f t="shared" ca="1" si="24"/>
        <v>0</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48</v>
      </c>
      <c r="H40" s="137">
        <f t="shared" ca="1" si="27"/>
        <v>48</v>
      </c>
      <c r="I40" s="137">
        <f t="shared" ca="1" si="27"/>
        <v>48</v>
      </c>
      <c r="J40" s="137">
        <f t="shared" ca="1" si="27"/>
        <v>47</v>
      </c>
      <c r="K40" s="137">
        <f t="shared" ca="1" si="27"/>
        <v>45</v>
      </c>
      <c r="L40" s="137">
        <f t="shared" ca="1" si="27"/>
        <v>45</v>
      </c>
      <c r="M40" s="137">
        <f t="shared" ca="1" si="27"/>
        <v>44</v>
      </c>
      <c r="N40" s="137">
        <f t="shared" ca="1" si="27"/>
        <v>43</v>
      </c>
      <c r="O40" s="137">
        <f t="shared" ca="1" si="27"/>
        <v>42</v>
      </c>
      <c r="P40" s="137">
        <f t="shared" ca="1" si="27"/>
        <v>43</v>
      </c>
      <c r="Q40" s="137">
        <f t="shared" ca="1" si="27"/>
        <v>50</v>
      </c>
      <c r="R40" s="137">
        <f t="shared" ca="1" si="27"/>
        <v>51</v>
      </c>
      <c r="S40" s="137">
        <f t="shared" ca="1" si="27"/>
        <v>52</v>
      </c>
      <c r="T40" s="137">
        <f t="shared" ca="1" si="27"/>
        <v>51</v>
      </c>
      <c r="U40" s="137">
        <f t="shared" ca="1" si="27"/>
        <v>48</v>
      </c>
      <c r="V40" s="137">
        <f t="shared" ref="V40:AI58" ca="1" si="28">VLOOKUP($G$3,INDIRECT($A40 &amp; $B40&amp;"D"),COLUMN()-5,FALSE)</f>
        <v>49</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7</v>
      </c>
      <c r="H41" s="137">
        <f t="shared" ca="1" si="29"/>
        <v>9</v>
      </c>
      <c r="I41" s="137">
        <f t="shared" ca="1" si="29"/>
        <v>11.2</v>
      </c>
      <c r="J41" s="137">
        <f t="shared" ca="1" si="29"/>
        <v>3.9</v>
      </c>
      <c r="K41" s="137">
        <f t="shared" ca="1" si="29"/>
        <v>3.9</v>
      </c>
      <c r="L41" s="137">
        <f t="shared" ca="1" si="29"/>
        <v>9.9</v>
      </c>
      <c r="M41" s="137">
        <f t="shared" ca="1" si="29"/>
        <v>11.9</v>
      </c>
      <c r="N41" s="137">
        <f t="shared" ca="1" si="29"/>
        <v>21.5</v>
      </c>
      <c r="O41" s="137">
        <f t="shared" ca="1" si="29"/>
        <v>9.6999999999999993</v>
      </c>
      <c r="P41" s="137">
        <f t="shared" ca="1" si="29"/>
        <v>1.9</v>
      </c>
      <c r="Q41" s="137">
        <f t="shared" ca="1" si="29"/>
        <v>1.8</v>
      </c>
      <c r="R41" s="137">
        <f t="shared" ca="1" si="29"/>
        <v>11.3</v>
      </c>
      <c r="S41" s="137">
        <f t="shared" ca="1" si="29"/>
        <v>17</v>
      </c>
      <c r="T41" s="137">
        <f t="shared" ca="1" si="29"/>
        <v>7.6</v>
      </c>
      <c r="U41" s="137">
        <f t="shared" ca="1" si="29"/>
        <v>4</v>
      </c>
      <c r="V41" s="137">
        <f t="shared" ca="1" si="28"/>
        <v>4.0999999999999996</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4</v>
      </c>
      <c r="H42" s="137">
        <f t="shared" ca="1" si="29"/>
        <v>5</v>
      </c>
      <c r="I42" s="137">
        <f t="shared" ca="1" si="29"/>
        <v>6</v>
      </c>
      <c r="J42" s="137">
        <f t="shared" ca="1" si="29"/>
        <v>2</v>
      </c>
      <c r="K42" s="137">
        <f t="shared" ca="1" si="29"/>
        <v>2</v>
      </c>
      <c r="L42" s="137">
        <f t="shared" ca="1" si="29"/>
        <v>5</v>
      </c>
      <c r="M42" s="137">
        <f t="shared" ca="1" si="29"/>
        <v>6</v>
      </c>
      <c r="N42" s="137">
        <f t="shared" ca="1" si="29"/>
        <v>11</v>
      </c>
      <c r="O42" s="137">
        <f t="shared" ca="1" si="29"/>
        <v>5</v>
      </c>
      <c r="P42" s="137">
        <f t="shared" ca="1" si="29"/>
        <v>1</v>
      </c>
      <c r="Q42" s="137">
        <f t="shared" ca="1" si="29"/>
        <v>1</v>
      </c>
      <c r="R42" s="137">
        <f t="shared" ca="1" si="29"/>
        <v>6</v>
      </c>
      <c r="S42" s="137">
        <f t="shared" ca="1" si="29"/>
        <v>9</v>
      </c>
      <c r="T42" s="137">
        <f t="shared" ca="1" si="29"/>
        <v>4</v>
      </c>
      <c r="U42" s="137">
        <f t="shared" ca="1" si="29"/>
        <v>2</v>
      </c>
      <c r="V42" s="137">
        <f t="shared" ca="1" si="28"/>
        <v>2</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573</v>
      </c>
      <c r="H43" s="137">
        <f t="shared" ca="1" si="29"/>
        <v>558</v>
      </c>
      <c r="I43" s="137">
        <f t="shared" ca="1" si="29"/>
        <v>536</v>
      </c>
      <c r="J43" s="137">
        <f t="shared" ca="1" si="29"/>
        <v>519</v>
      </c>
      <c r="K43" s="137">
        <f t="shared" ca="1" si="29"/>
        <v>509</v>
      </c>
      <c r="L43" s="137">
        <f t="shared" ca="1" si="29"/>
        <v>507</v>
      </c>
      <c r="M43" s="137">
        <f t="shared" ca="1" si="29"/>
        <v>503</v>
      </c>
      <c r="N43" s="137">
        <f t="shared" ca="1" si="29"/>
        <v>512</v>
      </c>
      <c r="O43" s="137">
        <f t="shared" ca="1" si="29"/>
        <v>514</v>
      </c>
      <c r="P43" s="137">
        <f t="shared" ca="1" si="29"/>
        <v>532</v>
      </c>
      <c r="Q43" s="137">
        <f t="shared" ca="1" si="29"/>
        <v>541</v>
      </c>
      <c r="R43" s="137">
        <f t="shared" ca="1" si="29"/>
        <v>530</v>
      </c>
      <c r="S43" s="137">
        <f t="shared" ca="1" si="29"/>
        <v>528</v>
      </c>
      <c r="T43" s="137">
        <f t="shared" ca="1" si="29"/>
        <v>527</v>
      </c>
      <c r="U43" s="137">
        <f t="shared" ca="1" si="29"/>
        <v>501</v>
      </c>
      <c r="V43" s="137">
        <f t="shared" ca="1" si="28"/>
        <v>485</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t="str">
        <f t="shared" ca="1" si="29"/>
        <v>.</v>
      </c>
      <c r="H44" s="137">
        <f t="shared" ca="1" si="29"/>
        <v>28.6</v>
      </c>
      <c r="I44" s="137">
        <f t="shared" ca="1" si="29"/>
        <v>28.6</v>
      </c>
      <c r="J44" s="137">
        <f t="shared" ca="1" si="29"/>
        <v>28.6</v>
      </c>
      <c r="K44" s="137">
        <f t="shared" ca="1" si="29"/>
        <v>28.6</v>
      </c>
      <c r="L44" s="137">
        <f t="shared" ca="1" si="29"/>
        <v>28.6</v>
      </c>
      <c r="M44" s="137">
        <f t="shared" ca="1" si="29"/>
        <v>28.6</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7</v>
      </c>
      <c r="H45" s="137">
        <f t="shared" ca="1" si="29"/>
        <v>3</v>
      </c>
      <c r="I45" s="137">
        <f t="shared" ca="1" si="29"/>
        <v>0.42899999999999999</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f t="shared" ca="1" si="29"/>
        <v>14.3</v>
      </c>
      <c r="I46" s="137">
        <f t="shared" ca="1" si="29"/>
        <v>14.3</v>
      </c>
      <c r="J46" s="137">
        <f t="shared" ca="1" si="29"/>
        <v>14.3</v>
      </c>
      <c r="K46" s="137">
        <f t="shared" ca="1" si="29"/>
        <v>42.9</v>
      </c>
      <c r="L46" s="137">
        <f t="shared" ca="1" si="29"/>
        <v>42.9</v>
      </c>
      <c r="M46" s="137">
        <f t="shared" ca="1" si="29"/>
        <v>42.9</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f t="shared" ca="1" si="29"/>
        <v>28.6</v>
      </c>
      <c r="K47" s="137">
        <f t="shared" ca="1" si="29"/>
        <v>28.6</v>
      </c>
      <c r="L47" s="137">
        <f t="shared" ca="1" si="29"/>
        <v>28.6</v>
      </c>
      <c r="M47" s="137">
        <f t="shared" ca="1" si="29"/>
        <v>28.6</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100</v>
      </c>
      <c r="H50" s="137">
        <f t="shared" ca="1" si="29"/>
        <v>57.1</v>
      </c>
      <c r="I50" s="137">
        <f t="shared" ca="1" si="29"/>
        <v>57.1</v>
      </c>
      <c r="J50" s="137">
        <f t="shared" ca="1" si="29"/>
        <v>28.6</v>
      </c>
      <c r="K50" s="137" t="str">
        <f t="shared" ca="1" si="29"/>
        <v>.</v>
      </c>
      <c r="L50" s="137" t="str">
        <f t="shared" ca="1" si="29"/>
        <v>.</v>
      </c>
      <c r="M50" s="137" t="str">
        <f t="shared" ca="1" si="29"/>
        <v>.</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50</v>
      </c>
      <c r="H51" s="137">
        <f t="shared" ca="1" si="29"/>
        <v>50</v>
      </c>
      <c r="I51" s="137">
        <f t="shared" ca="1" si="29"/>
        <v>50</v>
      </c>
      <c r="J51" s="137">
        <f t="shared" ca="1" si="29"/>
        <v>50</v>
      </c>
      <c r="K51" s="137">
        <f t="shared" ca="1" si="29"/>
        <v>50</v>
      </c>
      <c r="L51" s="137">
        <f t="shared" ca="1" si="29"/>
        <v>50</v>
      </c>
      <c r="M51" s="137">
        <f t="shared" ca="1" si="29"/>
        <v>50</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2</v>
      </c>
      <c r="H52" s="137">
        <f t="shared" ca="1" si="29"/>
        <v>1</v>
      </c>
      <c r="I52" s="137">
        <f t="shared" ca="1" si="29"/>
        <v>0.5</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t="str">
        <f t="shared" ca="1" si="29"/>
        <v>.</v>
      </c>
      <c r="J53" s="137" t="str">
        <f t="shared" ca="1" si="29"/>
        <v>.</v>
      </c>
      <c r="K53" s="137" t="str">
        <f t="shared" ca="1" si="29"/>
        <v>.</v>
      </c>
      <c r="L53" s="137">
        <f t="shared" ca="1" si="29"/>
        <v>50</v>
      </c>
      <c r="M53" s="137">
        <f t="shared" ca="1" si="29"/>
        <v>50</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t="str">
        <f t="shared" ca="1" si="29"/>
        <v>.</v>
      </c>
      <c r="K54" s="137" t="str">
        <f t="shared" ca="1" si="29"/>
        <v>.</v>
      </c>
      <c r="L54" s="137" t="str">
        <f t="shared" ca="1" si="29"/>
        <v>.</v>
      </c>
      <c r="M54" s="137" t="str">
        <f t="shared" ca="1" si="29"/>
        <v>.</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t="str">
        <f t="shared" ca="1" si="29"/>
        <v>.</v>
      </c>
      <c r="K55" s="137" t="str">
        <f t="shared" ca="1" si="29"/>
        <v>.</v>
      </c>
      <c r="L55" s="137" t="str">
        <f t="shared" ca="1" si="29"/>
        <v>.</v>
      </c>
      <c r="M55" s="137" t="str">
        <f t="shared" ca="1" si="29"/>
        <v>.</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t="str">
        <f t="shared" ca="1" si="29"/>
        <v>.</v>
      </c>
      <c r="K56" s="137" t="str">
        <f t="shared" ca="1" si="29"/>
        <v>.</v>
      </c>
      <c r="L56" s="137" t="str">
        <f t="shared" ca="1" si="29"/>
        <v>.</v>
      </c>
      <c r="M56" s="137" t="str">
        <f t="shared" ca="1" si="29"/>
        <v>.</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50</v>
      </c>
      <c r="H57" s="137">
        <f t="shared" ca="1" si="29"/>
        <v>50</v>
      </c>
      <c r="I57" s="137">
        <f t="shared" ca="1" si="29"/>
        <v>50</v>
      </c>
      <c r="J57" s="137">
        <f t="shared" ca="1" si="29"/>
        <v>50</v>
      </c>
      <c r="K57" s="137">
        <f t="shared" ca="1" si="29"/>
        <v>50</v>
      </c>
      <c r="L57" s="137" t="str">
        <f t="shared" ca="1" si="29"/>
        <v>.</v>
      </c>
      <c r="M57" s="137" t="str">
        <f t="shared" ca="1" si="29"/>
        <v>.</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11.1</v>
      </c>
      <c r="H58" s="137">
        <f t="shared" ca="1" si="35"/>
        <v>33.299999999999997</v>
      </c>
      <c r="I58" s="137">
        <f t="shared" ca="1" si="35"/>
        <v>33.299999999999997</v>
      </c>
      <c r="J58" s="137">
        <f t="shared" ca="1" si="35"/>
        <v>33.299999999999997</v>
      </c>
      <c r="K58" s="137">
        <f t="shared" ca="1" si="35"/>
        <v>33.299999999999997</v>
      </c>
      <c r="L58" s="137">
        <f t="shared" ca="1" si="35"/>
        <v>33.299999999999997</v>
      </c>
      <c r="M58" s="137">
        <f t="shared" ca="1" si="35"/>
        <v>33.299999999999997</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9</v>
      </c>
      <c r="H59" s="137">
        <f t="shared" ca="1" si="35"/>
        <v>4</v>
      </c>
      <c r="I59" s="137">
        <f t="shared" ca="1" si="35"/>
        <v>0.44400000000000001</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f t="shared" ca="1" si="35"/>
        <v>11.1</v>
      </c>
      <c r="I60" s="137">
        <f t="shared" ca="1" si="35"/>
        <v>11.1</v>
      </c>
      <c r="J60" s="137">
        <f t="shared" ca="1" si="35"/>
        <v>11.1</v>
      </c>
      <c r="K60" s="137">
        <f t="shared" ca="1" si="35"/>
        <v>33.299999999999997</v>
      </c>
      <c r="L60" s="137">
        <f t="shared" ca="1" si="35"/>
        <v>44.4</v>
      </c>
      <c r="M60" s="137">
        <f t="shared" ca="1" si="35"/>
        <v>44.4</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t="str">
        <f t="shared" ca="1" si="35"/>
        <v>.</v>
      </c>
      <c r="J61" s="137">
        <f t="shared" ca="1" si="35"/>
        <v>22.2</v>
      </c>
      <c r="K61" s="137">
        <f t="shared" ca="1" si="35"/>
        <v>22.2</v>
      </c>
      <c r="L61" s="137">
        <f t="shared" ca="1" si="35"/>
        <v>22.2</v>
      </c>
      <c r="M61" s="137">
        <f t="shared" ca="1" si="35"/>
        <v>22.2</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t="str">
        <f t="shared" ca="1" si="35"/>
        <v>.</v>
      </c>
      <c r="K62" s="137" t="str">
        <f t="shared" ca="1" si="35"/>
        <v>.</v>
      </c>
      <c r="L62" s="137" t="str">
        <f t="shared" ca="1" si="35"/>
        <v>.</v>
      </c>
      <c r="M62" s="137" t="str">
        <f t="shared" ca="1" si="35"/>
        <v>.</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t="str">
        <f t="shared" ca="1" si="35"/>
        <v>.</v>
      </c>
      <c r="J63" s="137" t="str">
        <f t="shared" ca="1" si="35"/>
        <v>.</v>
      </c>
      <c r="K63" s="137" t="str">
        <f t="shared" ca="1" si="35"/>
        <v>.</v>
      </c>
      <c r="L63" s="137" t="str">
        <f t="shared" ca="1" si="35"/>
        <v>.</v>
      </c>
      <c r="M63" s="137" t="str">
        <f t="shared" ca="1" si="35"/>
        <v>.</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88.9</v>
      </c>
      <c r="H64" s="137">
        <f t="shared" ca="1" si="35"/>
        <v>55.6</v>
      </c>
      <c r="I64" s="137">
        <f t="shared" ca="1" si="35"/>
        <v>55.6</v>
      </c>
      <c r="J64" s="137">
        <f t="shared" ca="1" si="35"/>
        <v>33.299999999999997</v>
      </c>
      <c r="K64" s="137">
        <f t="shared" ca="1" si="35"/>
        <v>11.1</v>
      </c>
      <c r="L64" s="137" t="str">
        <f t="shared" ca="1" si="35"/>
        <v>.</v>
      </c>
      <c r="M64" s="137" t="str">
        <f t="shared" ca="1" si="35"/>
        <v>.</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6</v>
      </c>
      <c r="H65" s="137">
        <f t="shared" ca="1" si="35"/>
        <v>4</v>
      </c>
      <c r="I65" s="137">
        <f t="shared" ca="1" si="35"/>
        <v>7</v>
      </c>
      <c r="J65" s="137">
        <f t="shared" ca="1" si="35"/>
        <v>7</v>
      </c>
      <c r="K65" s="137">
        <f t="shared" ca="1" si="35"/>
        <v>8</v>
      </c>
      <c r="L65" s="137">
        <f t="shared" ca="1" si="35"/>
        <v>8</v>
      </c>
      <c r="M65" s="137">
        <f t="shared" ca="1" si="35"/>
        <v>13</v>
      </c>
      <c r="N65" s="137">
        <f t="shared" ca="1" si="35"/>
        <v>24</v>
      </c>
      <c r="O65" s="137">
        <f t="shared" ca="1" si="35"/>
        <v>23</v>
      </c>
      <c r="P65" s="137">
        <f t="shared" ca="1" si="35"/>
        <v>11</v>
      </c>
      <c r="Q65" s="137">
        <f t="shared" ca="1" si="35"/>
        <v>5</v>
      </c>
      <c r="R65" s="137">
        <f t="shared" ca="1" si="35"/>
        <v>14</v>
      </c>
      <c r="S65" s="137">
        <f t="shared" ca="1" si="35"/>
        <v>28</v>
      </c>
      <c r="T65" s="137">
        <f t="shared" ca="1" si="35"/>
        <v>35</v>
      </c>
      <c r="U65" s="137">
        <f t="shared" ca="1" si="35"/>
        <v>28</v>
      </c>
      <c r="V65" s="137">
        <f t="shared" ca="1" si="35"/>
        <v>23</v>
      </c>
      <c r="W65" s="137">
        <f t="shared" ca="1" si="38"/>
        <v>25</v>
      </c>
      <c r="X65" s="137">
        <f t="shared" ca="1" si="38"/>
        <v>17</v>
      </c>
      <c r="Y65" s="137">
        <f t="shared" ca="1" si="36"/>
        <v>11</v>
      </c>
      <c r="Z65" s="137">
        <f t="shared" ca="1" si="36"/>
        <v>13</v>
      </c>
      <c r="AA65" s="137">
        <f t="shared" ca="1" si="36"/>
        <v>12</v>
      </c>
      <c r="AB65" s="137">
        <f t="shared" ca="1" si="36"/>
        <v>13</v>
      </c>
      <c r="AC65" s="137">
        <f t="shared" ca="1" si="36"/>
        <v>16</v>
      </c>
      <c r="AD65" s="137">
        <f t="shared" ca="1" si="36"/>
        <v>12</v>
      </c>
      <c r="AE65" s="137">
        <f t="shared" ca="1" si="36"/>
        <v>10</v>
      </c>
      <c r="AF65" s="137">
        <f t="shared" ca="1" si="36"/>
        <v>22</v>
      </c>
      <c r="AG65" s="137">
        <f t="shared" ca="1" si="36"/>
        <v>20</v>
      </c>
      <c r="AH65" s="137">
        <f t="shared" ca="1" si="36"/>
        <v>8</v>
      </c>
      <c r="AI65" s="137">
        <f t="shared" ca="1" si="36"/>
        <v>13</v>
      </c>
      <c r="AJ65" s="137">
        <f t="shared" ca="1" si="25"/>
        <v>23</v>
      </c>
      <c r="AK65" s="137">
        <f t="shared" ca="1" si="25"/>
        <v>22</v>
      </c>
      <c r="AL65" s="137">
        <f t="shared" ca="1" si="34"/>
        <v>17</v>
      </c>
      <c r="AM65" s="137">
        <f t="shared" ca="1" si="34"/>
        <v>29</v>
      </c>
      <c r="AN65" s="137">
        <f t="shared" ca="1" si="34"/>
        <v>20</v>
      </c>
      <c r="AO65" s="137">
        <f t="shared" ca="1" si="34"/>
        <v>23</v>
      </c>
      <c r="AP65" s="137">
        <f t="shared" ca="1" si="34"/>
        <v>16</v>
      </c>
      <c r="AQ65" s="137">
        <f t="shared" ca="1" si="34"/>
        <v>17</v>
      </c>
      <c r="AR65" s="137">
        <f t="shared" ca="1" si="34"/>
        <v>21</v>
      </c>
      <c r="AS65" s="137">
        <f t="shared" ca="1" si="33"/>
        <v>22</v>
      </c>
      <c r="AT65" s="137">
        <f t="shared" ca="1" si="33"/>
        <v>23</v>
      </c>
      <c r="AU65" s="137">
        <f t="shared" ref="AU65:AZ68" ca="1" si="40">VLOOKUP($G$3,INDIRECT($A65 &amp; $B65&amp;"D"),COLUMN()-5,FALSE)</f>
        <v>23</v>
      </c>
      <c r="AV65" s="137">
        <f t="shared" ca="1" si="40"/>
        <v>20</v>
      </c>
      <c r="AW65" s="137">
        <f t="shared" ca="1" si="40"/>
        <v>14</v>
      </c>
      <c r="AX65" s="137">
        <f t="shared" ca="1" si="40"/>
        <v>11</v>
      </c>
      <c r="AY65" s="137">
        <f t="shared" ca="1" si="40"/>
        <v>9</v>
      </c>
      <c r="AZ65" s="137">
        <f t="shared" ca="1" si="40"/>
        <v>10</v>
      </c>
      <c r="BA65" s="137">
        <f t="shared" ca="1" si="32"/>
        <v>19</v>
      </c>
      <c r="BB65" s="137">
        <f t="shared" ca="1" si="32"/>
        <v>20</v>
      </c>
      <c r="BC65" s="138">
        <f t="shared" ca="1" si="32"/>
        <v>19</v>
      </c>
      <c r="BD65" s="138">
        <f t="shared" ca="1" si="32"/>
        <v>12</v>
      </c>
      <c r="BE65" s="138">
        <f t="shared" ca="1" si="32"/>
        <v>15</v>
      </c>
      <c r="BF65" s="138">
        <f t="shared" ca="1" si="32"/>
        <v>15</v>
      </c>
      <c r="BG65" s="138">
        <f t="shared" ca="1" si="32"/>
        <v>20</v>
      </c>
      <c r="BH65" s="138">
        <f t="shared" ca="1" si="32"/>
        <v>19</v>
      </c>
      <c r="BI65" s="138">
        <f t="shared" ca="1" si="32"/>
        <v>16</v>
      </c>
      <c r="BJ65" s="138">
        <f t="shared" ca="1" si="32"/>
        <v>16</v>
      </c>
      <c r="BK65" s="138">
        <f t="shared" ca="1" si="32"/>
        <v>17</v>
      </c>
      <c r="BL65" s="138">
        <f t="shared" ca="1" si="32"/>
        <v>16</v>
      </c>
      <c r="BM65" s="138">
        <f t="shared" ca="1" si="32"/>
        <v>14</v>
      </c>
      <c r="BN65" s="138">
        <f t="shared" ca="1" si="32"/>
        <v>8</v>
      </c>
      <c r="BO65" s="138">
        <f t="shared" ca="1" si="32"/>
        <v>10</v>
      </c>
      <c r="BP65" s="138">
        <f t="shared" ca="1" si="39"/>
        <v>5</v>
      </c>
      <c r="BQ65" s="138">
        <f t="shared" ca="1" si="39"/>
        <v>5</v>
      </c>
      <c r="BR65" s="138">
        <f t="shared" ca="1" si="39"/>
        <v>1</v>
      </c>
      <c r="BS65" s="138">
        <f t="shared" ca="1" si="39"/>
        <v>8</v>
      </c>
      <c r="BT65" s="138">
        <f t="shared" ca="1" si="39"/>
        <v>6</v>
      </c>
      <c r="BU65" s="138">
        <f t="shared" ca="1" si="39"/>
        <v>3</v>
      </c>
      <c r="BV65" s="138">
        <f t="shared" ca="1" si="39"/>
        <v>9</v>
      </c>
      <c r="BW65" s="138">
        <f t="shared" ca="1" si="39"/>
        <v>5</v>
      </c>
      <c r="BX65" s="138" t="str">
        <f t="shared" ca="1" si="39"/>
        <v>.</v>
      </c>
      <c r="BY65" s="138">
        <f t="shared" ca="1" si="39"/>
        <v>1</v>
      </c>
      <c r="BZ65" s="138">
        <f t="shared" ca="1" si="39"/>
        <v>1</v>
      </c>
      <c r="CA65" s="138">
        <f t="shared" ca="1" si="39"/>
        <v>1</v>
      </c>
      <c r="CB65" s="11"/>
      <c r="CC65" s="126" t="s">
        <v>2234</v>
      </c>
    </row>
    <row r="66" spans="1:81" x14ac:dyDescent="0.5">
      <c r="A66" s="130" t="s">
        <v>335</v>
      </c>
      <c r="B66" s="133" t="s">
        <v>301</v>
      </c>
      <c r="C66" s="133">
        <v>0</v>
      </c>
      <c r="D66" s="128">
        <v>1</v>
      </c>
      <c r="E66" s="128">
        <v>0</v>
      </c>
      <c r="F66" s="205" t="s">
        <v>1490</v>
      </c>
      <c r="G66" s="137" t="str">
        <f t="shared" ca="1" si="35"/>
        <v>.</v>
      </c>
      <c r="H66" s="137" t="str">
        <f t="shared" ca="1" si="35"/>
        <v>.</v>
      </c>
      <c r="I66" s="137" t="str">
        <f t="shared" ca="1" si="35"/>
        <v>.</v>
      </c>
      <c r="J66" s="137" t="str">
        <f t="shared" ca="1" si="35"/>
        <v>.</v>
      </c>
      <c r="K66" s="137" t="str">
        <f t="shared" ca="1" si="35"/>
        <v>.</v>
      </c>
      <c r="L66" s="137">
        <f t="shared" ca="1" si="35"/>
        <v>2</v>
      </c>
      <c r="M66" s="137">
        <f t="shared" ca="1" si="35"/>
        <v>2</v>
      </c>
      <c r="N66" s="137">
        <f t="shared" ca="1" si="35"/>
        <v>2</v>
      </c>
      <c r="O66" s="137">
        <f t="shared" ca="1" si="35"/>
        <v>2</v>
      </c>
      <c r="P66" s="137">
        <f t="shared" ca="1" si="35"/>
        <v>3</v>
      </c>
      <c r="Q66" s="137">
        <f t="shared" ca="1" si="35"/>
        <v>3</v>
      </c>
      <c r="R66" s="137">
        <f t="shared" ca="1" si="35"/>
        <v>2</v>
      </c>
      <c r="S66" s="137">
        <f t="shared" ca="1" si="35"/>
        <v>2</v>
      </c>
      <c r="T66" s="137">
        <f t="shared" ca="1" si="35"/>
        <v>2</v>
      </c>
      <c r="U66" s="137">
        <f t="shared" ca="1" si="35"/>
        <v>2</v>
      </c>
      <c r="V66" s="137" t="str">
        <f t="shared" ca="1" si="35"/>
        <v>.</v>
      </c>
      <c r="W66" s="137">
        <f t="shared" ca="1" si="38"/>
        <v>1</v>
      </c>
      <c r="X66" s="137">
        <f t="shared" ca="1" si="38"/>
        <v>1</v>
      </c>
      <c r="Y66" s="137">
        <f t="shared" ca="1" si="36"/>
        <v>1</v>
      </c>
      <c r="Z66" s="137">
        <f t="shared" ca="1" si="36"/>
        <v>1</v>
      </c>
      <c r="AA66" s="137" t="str">
        <f t="shared" ca="1" si="36"/>
        <v>.</v>
      </c>
      <c r="AB66" s="137" t="str">
        <f t="shared" ca="1" si="36"/>
        <v>.</v>
      </c>
      <c r="AC66" s="137" t="str">
        <f t="shared" ca="1" si="36"/>
        <v>.</v>
      </c>
      <c r="AD66" s="137" t="str">
        <f t="shared" ca="1" si="36"/>
        <v>.</v>
      </c>
      <c r="AE66" s="137" t="str">
        <f t="shared" ca="1" si="36"/>
        <v>.</v>
      </c>
      <c r="AF66" s="137" t="str">
        <f t="shared" ca="1" si="36"/>
        <v>.</v>
      </c>
      <c r="AG66" s="137" t="str">
        <f t="shared" ca="1" si="36"/>
        <v>.</v>
      </c>
      <c r="AH66" s="137" t="str">
        <f t="shared" ca="1" si="36"/>
        <v>.</v>
      </c>
      <c r="AI66" s="137" t="str">
        <f t="shared" ca="1" si="36"/>
        <v>.</v>
      </c>
      <c r="AJ66" s="137" t="str">
        <f t="shared" ca="1" si="36"/>
        <v>.</v>
      </c>
      <c r="AK66" s="137">
        <f t="shared" ca="1" si="36"/>
        <v>3</v>
      </c>
      <c r="AL66" s="137">
        <f t="shared" ca="1" si="34"/>
        <v>5</v>
      </c>
      <c r="AM66" s="137" t="str">
        <f t="shared" ca="1" si="34"/>
        <v>.</v>
      </c>
      <c r="AN66" s="137" t="str">
        <f t="shared" ca="1" si="34"/>
        <v>.</v>
      </c>
      <c r="AO66" s="137" t="str">
        <f t="shared" ca="1" si="34"/>
        <v>.</v>
      </c>
      <c r="AP66" s="137" t="str">
        <f t="shared" ca="1" si="34"/>
        <v>.</v>
      </c>
      <c r="AQ66" s="137">
        <f t="shared" ca="1" si="34"/>
        <v>1</v>
      </c>
      <c r="AR66" s="137">
        <f t="shared" ca="1" si="34"/>
        <v>1</v>
      </c>
      <c r="AS66" s="137">
        <f t="shared" ca="1" si="33"/>
        <v>1</v>
      </c>
      <c r="AT66" s="137">
        <f t="shared" ca="1" si="33"/>
        <v>2</v>
      </c>
      <c r="AU66" s="137">
        <f t="shared" ca="1" si="40"/>
        <v>1</v>
      </c>
      <c r="AV66" s="137" t="str">
        <f t="shared" ca="1" si="40"/>
        <v>.</v>
      </c>
      <c r="AW66" s="137" t="str">
        <f t="shared" ca="1" si="40"/>
        <v>.</v>
      </c>
      <c r="AX66" s="137" t="str">
        <f t="shared" ca="1" si="40"/>
        <v>.</v>
      </c>
      <c r="AY66" s="137" t="str">
        <f t="shared" ca="1" si="40"/>
        <v>.</v>
      </c>
      <c r="AZ66" s="137" t="str">
        <f t="shared" ca="1" si="40"/>
        <v>.</v>
      </c>
      <c r="BA66" s="137" t="str">
        <f t="shared" ca="1" si="32"/>
        <v>.</v>
      </c>
      <c r="BB66" s="137" t="str">
        <f t="shared" ca="1" si="32"/>
        <v>.</v>
      </c>
      <c r="BC66" s="138">
        <f t="shared" ca="1" si="32"/>
        <v>1</v>
      </c>
      <c r="BD66" s="138" t="str">
        <f t="shared" ca="1" si="32"/>
        <v>.</v>
      </c>
      <c r="BE66" s="138">
        <f t="shared" ca="1" si="32"/>
        <v>1</v>
      </c>
      <c r="BF66" s="138">
        <f t="shared" ca="1" si="32"/>
        <v>1</v>
      </c>
      <c r="BG66" s="138" t="str">
        <f t="shared" ca="1" si="32"/>
        <v>.</v>
      </c>
      <c r="BH66" s="138">
        <f t="shared" ca="1" si="32"/>
        <v>2</v>
      </c>
      <c r="BI66" s="138">
        <f t="shared" ca="1" si="32"/>
        <v>2</v>
      </c>
      <c r="BJ66" s="138" t="str">
        <f t="shared" ca="1" si="32"/>
        <v>.</v>
      </c>
      <c r="BK66" s="138" t="str">
        <f t="shared" ca="1" si="32"/>
        <v>.</v>
      </c>
      <c r="BL66" s="138" t="str">
        <f t="shared" ca="1" si="32"/>
        <v>.</v>
      </c>
      <c r="BM66" s="138" t="str">
        <f t="shared" ca="1" si="32"/>
        <v>.</v>
      </c>
      <c r="BN66" s="138">
        <f t="shared" ca="1" si="32"/>
        <v>1</v>
      </c>
      <c r="BO66" s="138">
        <f t="shared" ca="1" si="32"/>
        <v>1</v>
      </c>
      <c r="BP66" s="138" t="str">
        <f t="shared" ca="1" si="39"/>
        <v>.</v>
      </c>
      <c r="BQ66" s="138" t="str">
        <f t="shared" ca="1" si="39"/>
        <v>.</v>
      </c>
      <c r="BR66" s="138" t="str">
        <f t="shared" ca="1" si="39"/>
        <v>.</v>
      </c>
      <c r="BS66" s="138">
        <f t="shared" ca="1" si="39"/>
        <v>1</v>
      </c>
      <c r="BT66" s="138">
        <f t="shared" ca="1" si="39"/>
        <v>1</v>
      </c>
      <c r="BU66" s="138">
        <f t="shared" ca="1" si="39"/>
        <v>1</v>
      </c>
      <c r="BV66" s="138">
        <f t="shared" ca="1" si="39"/>
        <v>2</v>
      </c>
      <c r="BW66" s="138">
        <f t="shared" ca="1" si="39"/>
        <v>2</v>
      </c>
      <c r="BX66" s="138">
        <f t="shared" ca="1" si="39"/>
        <v>2</v>
      </c>
      <c r="BY66" s="138">
        <f t="shared" ca="1" si="39"/>
        <v>2</v>
      </c>
      <c r="BZ66" s="138">
        <f t="shared" ca="1" si="39"/>
        <v>2</v>
      </c>
      <c r="CA66" s="138">
        <f t="shared" ca="1" si="39"/>
        <v>2</v>
      </c>
      <c r="CB66" s="11"/>
      <c r="CC66" s="126" t="s">
        <v>2235</v>
      </c>
    </row>
    <row r="67" spans="1:81" x14ac:dyDescent="0.5">
      <c r="A67" s="130" t="s">
        <v>336</v>
      </c>
      <c r="B67" s="133" t="s">
        <v>301</v>
      </c>
      <c r="C67" s="133">
        <v>0</v>
      </c>
      <c r="D67" s="128">
        <v>1</v>
      </c>
      <c r="E67" s="128">
        <v>0</v>
      </c>
      <c r="F67" s="205" t="s">
        <v>8</v>
      </c>
      <c r="G67" s="137">
        <f t="shared" ca="1" si="35"/>
        <v>1</v>
      </c>
      <c r="H67" s="137">
        <f t="shared" ca="1" si="35"/>
        <v>1</v>
      </c>
      <c r="I67" s="137">
        <f t="shared" ca="1" si="35"/>
        <v>1</v>
      </c>
      <c r="J67" s="137">
        <f t="shared" ca="1" si="35"/>
        <v>1</v>
      </c>
      <c r="K67" s="137">
        <f t="shared" ca="1" si="35"/>
        <v>1</v>
      </c>
      <c r="L67" s="137">
        <f t="shared" ca="1" si="35"/>
        <v>1</v>
      </c>
      <c r="M67" s="137">
        <f t="shared" ca="1" si="35"/>
        <v>1</v>
      </c>
      <c r="N67" s="137">
        <f t="shared" ca="1" si="35"/>
        <v>1</v>
      </c>
      <c r="O67" s="137">
        <f t="shared" ca="1" si="35"/>
        <v>1</v>
      </c>
      <c r="P67" s="137">
        <f t="shared" ca="1" si="35"/>
        <v>2</v>
      </c>
      <c r="Q67" s="137">
        <f t="shared" ca="1" si="35"/>
        <v>2</v>
      </c>
      <c r="R67" s="137">
        <f t="shared" ca="1" si="35"/>
        <v>2</v>
      </c>
      <c r="S67" s="137">
        <f t="shared" ca="1" si="35"/>
        <v>2</v>
      </c>
      <c r="T67" s="137">
        <f t="shared" ca="1" si="35"/>
        <v>2</v>
      </c>
      <c r="U67" s="137">
        <f t="shared" ca="1" si="35"/>
        <v>1</v>
      </c>
      <c r="V67" s="137">
        <f t="shared" ca="1" si="35"/>
        <v>1</v>
      </c>
      <c r="W67" s="137">
        <f t="shared" ca="1" si="38"/>
        <v>1</v>
      </c>
      <c r="X67" s="137">
        <f t="shared" ca="1" si="38"/>
        <v>1</v>
      </c>
      <c r="Y67" s="137">
        <f t="shared" ca="1" si="36"/>
        <v>1</v>
      </c>
      <c r="Z67" s="137">
        <f t="shared" ca="1" si="36"/>
        <v>1</v>
      </c>
      <c r="AA67" s="137">
        <f t="shared" ca="1" si="36"/>
        <v>1</v>
      </c>
      <c r="AB67" s="137">
        <f t="shared" ca="1" si="36"/>
        <v>1</v>
      </c>
      <c r="AC67" s="137">
        <f t="shared" ca="1" si="36"/>
        <v>1</v>
      </c>
      <c r="AD67" s="137">
        <f t="shared" ca="1" si="36"/>
        <v>1</v>
      </c>
      <c r="AE67" s="137">
        <f t="shared" ca="1" si="36"/>
        <v>2</v>
      </c>
      <c r="AF67" s="137">
        <f t="shared" ca="1" si="36"/>
        <v>2</v>
      </c>
      <c r="AG67" s="137">
        <f t="shared" ca="1" si="36"/>
        <v>2</v>
      </c>
      <c r="AH67" s="137">
        <f t="shared" ca="1" si="36"/>
        <v>2</v>
      </c>
      <c r="AI67" s="137">
        <f t="shared" ca="1" si="36"/>
        <v>1</v>
      </c>
      <c r="AJ67" s="137">
        <f t="shared" ca="1" si="36"/>
        <v>1</v>
      </c>
      <c r="AK67" s="137">
        <f t="shared" ca="1" si="36"/>
        <v>1</v>
      </c>
      <c r="AL67" s="137">
        <f t="shared" ca="1" si="34"/>
        <v>1</v>
      </c>
      <c r="AM67" s="137">
        <f t="shared" ca="1" si="34"/>
        <v>1</v>
      </c>
      <c r="AN67" s="137">
        <f t="shared" ca="1" si="34"/>
        <v>1</v>
      </c>
      <c r="AO67" s="137">
        <f t="shared" ca="1" si="34"/>
        <v>1</v>
      </c>
      <c r="AP67" s="137">
        <f t="shared" ca="1" si="34"/>
        <v>3</v>
      </c>
      <c r="AQ67" s="137">
        <f t="shared" ca="1" si="34"/>
        <v>2</v>
      </c>
      <c r="AR67" s="137">
        <f t="shared" ca="1" si="34"/>
        <v>2</v>
      </c>
      <c r="AS67" s="137">
        <f t="shared" ca="1" si="33"/>
        <v>2</v>
      </c>
      <c r="AT67" s="137">
        <f t="shared" ca="1" si="33"/>
        <v>1</v>
      </c>
      <c r="AU67" s="137">
        <f t="shared" ca="1" si="40"/>
        <v>1</v>
      </c>
      <c r="AV67" s="137">
        <f t="shared" ca="1" si="40"/>
        <v>1</v>
      </c>
      <c r="AW67" s="137">
        <f t="shared" ca="1" si="40"/>
        <v>1</v>
      </c>
      <c r="AX67" s="137">
        <f t="shared" ca="1" si="40"/>
        <v>1</v>
      </c>
      <c r="AY67" s="137">
        <f t="shared" ca="1" si="40"/>
        <v>1</v>
      </c>
      <c r="AZ67" s="137">
        <f t="shared" ca="1" si="40"/>
        <v>1</v>
      </c>
      <c r="BA67" s="137">
        <f t="shared" ca="1" si="32"/>
        <v>1</v>
      </c>
      <c r="BB67" s="137">
        <f t="shared" ca="1" si="32"/>
        <v>1</v>
      </c>
      <c r="BC67" s="138">
        <f t="shared" ca="1" si="32"/>
        <v>1</v>
      </c>
      <c r="BD67" s="138">
        <f t="shared" ca="1" si="32"/>
        <v>1</v>
      </c>
      <c r="BE67" s="138">
        <f t="shared" ca="1" si="32"/>
        <v>1</v>
      </c>
      <c r="BF67" s="138">
        <f t="shared" ca="1" si="32"/>
        <v>1</v>
      </c>
      <c r="BG67" s="138">
        <f t="shared" ca="1" si="32"/>
        <v>1</v>
      </c>
      <c r="BH67" s="138">
        <f t="shared" ca="1" si="32"/>
        <v>1</v>
      </c>
      <c r="BI67" s="138">
        <f t="shared" ca="1" si="32"/>
        <v>1</v>
      </c>
      <c r="BJ67" s="138">
        <f t="shared" ca="1" si="32"/>
        <v>1</v>
      </c>
      <c r="BK67" s="138">
        <f t="shared" ca="1" si="32"/>
        <v>2</v>
      </c>
      <c r="BL67" s="138">
        <f t="shared" ca="1" si="32"/>
        <v>2</v>
      </c>
      <c r="BM67" s="138">
        <f t="shared" ca="1" si="32"/>
        <v>2</v>
      </c>
      <c r="BN67" s="138">
        <f t="shared" ca="1" si="32"/>
        <v>2</v>
      </c>
      <c r="BO67" s="138">
        <f t="shared" ca="1" si="32"/>
        <v>2</v>
      </c>
      <c r="BP67" s="138">
        <f t="shared" ca="1" si="39"/>
        <v>2</v>
      </c>
      <c r="BQ67" s="138">
        <f t="shared" ca="1" si="39"/>
        <v>2</v>
      </c>
      <c r="BR67" s="138">
        <f t="shared" ca="1" si="39"/>
        <v>2</v>
      </c>
      <c r="BS67" s="138">
        <f t="shared" ca="1" si="39"/>
        <v>2</v>
      </c>
      <c r="BT67" s="138">
        <f t="shared" ca="1" si="39"/>
        <v>2</v>
      </c>
      <c r="BU67" s="138">
        <f t="shared" ca="1" si="39"/>
        <v>2</v>
      </c>
      <c r="BV67" s="138">
        <f t="shared" ca="1" si="39"/>
        <v>2</v>
      </c>
      <c r="BW67" s="138">
        <f t="shared" ca="1" si="39"/>
        <v>2</v>
      </c>
      <c r="BX67" s="138">
        <f t="shared" ca="1" si="39"/>
        <v>2</v>
      </c>
      <c r="BY67" s="138">
        <f t="shared" ca="1" si="39"/>
        <v>2</v>
      </c>
      <c r="BZ67" s="138">
        <f t="shared" ca="1" si="39"/>
        <v>2</v>
      </c>
      <c r="CA67" s="138">
        <f t="shared" ca="1" si="39"/>
        <v>2</v>
      </c>
      <c r="CB67" s="11"/>
      <c r="CC67" s="126" t="s">
        <v>2236</v>
      </c>
    </row>
    <row r="68" spans="1:81" x14ac:dyDescent="0.5">
      <c r="A68" s="130" t="s">
        <v>1748</v>
      </c>
      <c r="B68" s="133" t="s">
        <v>301</v>
      </c>
      <c r="C68" s="133">
        <v>0</v>
      </c>
      <c r="D68" s="128">
        <v>1</v>
      </c>
      <c r="E68" s="128">
        <v>0</v>
      </c>
      <c r="F68" s="205" t="s">
        <v>229</v>
      </c>
      <c r="G68" s="137">
        <f t="shared" ca="1" si="35"/>
        <v>2</v>
      </c>
      <c r="H68" s="137">
        <f t="shared" ca="1" si="35"/>
        <v>1</v>
      </c>
      <c r="I68" s="137">
        <f ca="1">VLOOKUP($G$3,INDIRECT($A68 &amp; $B68&amp;"D"),COLUMN()-5,FALSE)</f>
        <v>2</v>
      </c>
      <c r="J68" s="137">
        <f t="shared" ca="1" si="35"/>
        <v>2</v>
      </c>
      <c r="K68" s="137">
        <f t="shared" ca="1" si="35"/>
        <v>2</v>
      </c>
      <c r="L68" s="137">
        <f t="shared" ca="1" si="35"/>
        <v>3</v>
      </c>
      <c r="M68" s="137">
        <f t="shared" ca="1" si="35"/>
        <v>4</v>
      </c>
      <c r="N68" s="137">
        <f t="shared" ca="1" si="35"/>
        <v>4</v>
      </c>
      <c r="O68" s="137">
        <f t="shared" ca="1" si="35"/>
        <v>4</v>
      </c>
      <c r="P68" s="137">
        <f t="shared" ca="1" si="35"/>
        <v>3</v>
      </c>
      <c r="Q68" s="137">
        <f t="shared" ca="1" si="35"/>
        <v>2</v>
      </c>
      <c r="R68" s="137">
        <f t="shared" ca="1" si="35"/>
        <v>2</v>
      </c>
      <c r="S68" s="137">
        <f t="shared" ca="1" si="35"/>
        <v>1</v>
      </c>
      <c r="T68" s="137">
        <f t="shared" ca="1" si="35"/>
        <v>1</v>
      </c>
      <c r="U68" s="137" t="str">
        <f t="shared" ca="1" si="35"/>
        <v>.</v>
      </c>
      <c r="V68" s="137">
        <f t="shared" ca="1" si="35"/>
        <v>1</v>
      </c>
      <c r="W68" s="137">
        <f t="shared" ca="1" si="38"/>
        <v>2</v>
      </c>
      <c r="X68" s="137">
        <f t="shared" ca="1" si="38"/>
        <v>2</v>
      </c>
      <c r="Y68" s="137">
        <f t="shared" ca="1" si="36"/>
        <v>2</v>
      </c>
      <c r="Z68" s="137">
        <f t="shared" ca="1" si="36"/>
        <v>2</v>
      </c>
      <c r="AA68" s="137">
        <f t="shared" ca="1" si="36"/>
        <v>1</v>
      </c>
      <c r="AB68" s="137">
        <f t="shared" ca="1" si="36"/>
        <v>2</v>
      </c>
      <c r="AC68" s="137">
        <f t="shared" ca="1" si="36"/>
        <v>4</v>
      </c>
      <c r="AD68" s="137">
        <f t="shared" ca="1" si="36"/>
        <v>4</v>
      </c>
      <c r="AE68" s="137">
        <f t="shared" ca="1" si="36"/>
        <v>4</v>
      </c>
      <c r="AF68" s="137">
        <f t="shared" ca="1" si="36"/>
        <v>3</v>
      </c>
      <c r="AG68" s="137">
        <f t="shared" ca="1" si="36"/>
        <v>1</v>
      </c>
      <c r="AH68" s="137">
        <f t="shared" ca="1" si="36"/>
        <v>1</v>
      </c>
      <c r="AI68" s="137">
        <f t="shared" ca="1" si="36"/>
        <v>1</v>
      </c>
      <c r="AJ68" s="137">
        <f t="shared" ca="1" si="36"/>
        <v>1</v>
      </c>
      <c r="AK68" s="137">
        <f t="shared" ca="1" si="36"/>
        <v>1</v>
      </c>
      <c r="AL68" s="137">
        <f t="shared" ca="1" si="34"/>
        <v>1</v>
      </c>
      <c r="AM68" s="137">
        <f t="shared" ca="1" si="34"/>
        <v>1</v>
      </c>
      <c r="AN68" s="137">
        <f t="shared" ca="1" si="34"/>
        <v>1</v>
      </c>
      <c r="AO68" s="137">
        <f t="shared" ca="1" si="34"/>
        <v>1</v>
      </c>
      <c r="AP68" s="137">
        <f t="shared" ca="1" si="34"/>
        <v>1</v>
      </c>
      <c r="AQ68" s="137">
        <f t="shared" ca="1" si="34"/>
        <v>1</v>
      </c>
      <c r="AR68" s="137">
        <f t="shared" ca="1" si="34"/>
        <v>1</v>
      </c>
      <c r="AS68" s="137">
        <f t="shared" ca="1" si="33"/>
        <v>1</v>
      </c>
      <c r="AT68" s="137" t="str">
        <f t="shared" ca="1" si="33"/>
        <v>.</v>
      </c>
      <c r="AU68" s="137" t="str">
        <f t="shared" ca="1" si="40"/>
        <v>.</v>
      </c>
      <c r="AV68" s="137" t="str">
        <f t="shared" ca="1" si="40"/>
        <v>.</v>
      </c>
      <c r="AW68" s="137" t="str">
        <f t="shared" ca="1" si="40"/>
        <v>.</v>
      </c>
      <c r="AX68" s="137" t="str">
        <f t="shared" ca="1" si="40"/>
        <v>.</v>
      </c>
      <c r="AY68" s="137" t="str">
        <f t="shared" ca="1" si="40"/>
        <v>.</v>
      </c>
      <c r="AZ68" s="137" t="str">
        <f t="shared" ca="1" si="40"/>
        <v>.</v>
      </c>
      <c r="BA68" s="137">
        <f t="shared" ca="1" si="32"/>
        <v>1</v>
      </c>
      <c r="BB68" s="137">
        <f t="shared" ca="1" si="32"/>
        <v>1</v>
      </c>
      <c r="BC68" s="138">
        <f t="shared" ca="1" si="32"/>
        <v>1</v>
      </c>
      <c r="BD68" s="138">
        <f t="shared" ca="1" si="32"/>
        <v>1</v>
      </c>
      <c r="BE68" s="138" t="str">
        <f t="shared" ca="1" si="32"/>
        <v>.</v>
      </c>
      <c r="BF68" s="138" t="str">
        <f t="shared" ca="1" si="32"/>
        <v>.</v>
      </c>
      <c r="BG68" s="138" t="str">
        <f t="shared" ca="1" si="32"/>
        <v>.</v>
      </c>
      <c r="BH68" s="138" t="str">
        <f t="shared" ca="1" si="32"/>
        <v>.</v>
      </c>
      <c r="BI68" s="138" t="str">
        <f t="shared" ca="1" si="32"/>
        <v>.</v>
      </c>
      <c r="BJ68" s="138" t="str">
        <f t="shared" ca="1" si="32"/>
        <v>.</v>
      </c>
      <c r="BK68" s="138" t="str">
        <f t="shared" ca="1" si="32"/>
        <v>.</v>
      </c>
      <c r="BL68" s="138" t="str">
        <f t="shared" ca="1" si="32"/>
        <v>.</v>
      </c>
      <c r="BM68" s="138" t="str">
        <f t="shared" ca="1" si="32"/>
        <v>.</v>
      </c>
      <c r="BN68" s="138" t="str">
        <f t="shared" ca="1" si="32"/>
        <v>.</v>
      </c>
      <c r="BO68" s="138" t="str">
        <f t="shared" ca="1" si="32"/>
        <v>.</v>
      </c>
      <c r="BP68" s="138" t="str">
        <f t="shared" ca="1" si="39"/>
        <v>.</v>
      </c>
      <c r="BQ68" s="138">
        <f t="shared" ca="1" si="39"/>
        <v>1</v>
      </c>
      <c r="BR68" s="138">
        <f t="shared" ca="1" si="39"/>
        <v>2</v>
      </c>
      <c r="BS68" s="138">
        <f t="shared" ca="1" si="39"/>
        <v>2</v>
      </c>
      <c r="BT68" s="138">
        <f t="shared" ca="1" si="39"/>
        <v>2</v>
      </c>
      <c r="BU68" s="138">
        <f t="shared" ca="1" si="39"/>
        <v>1</v>
      </c>
      <c r="BV68" s="138" t="str">
        <f t="shared" ca="1" si="39"/>
        <v>.</v>
      </c>
      <c r="BW68" s="138" t="str">
        <f t="shared" ca="1" si="39"/>
        <v>.</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17</v>
      </c>
      <c r="H69" s="137">
        <f t="shared" ca="1" si="41"/>
        <v>47</v>
      </c>
      <c r="I69" s="137">
        <f t="shared" ca="1" si="41"/>
        <v>28</v>
      </c>
      <c r="J69" s="137">
        <f t="shared" ca="1" si="41"/>
        <v>32</v>
      </c>
      <c r="K69" s="137">
        <f t="shared" ca="1" si="41"/>
        <v>5</v>
      </c>
      <c r="L69" s="137">
        <f t="shared" ca="1" si="41"/>
        <v>8</v>
      </c>
      <c r="M69" s="137">
        <f t="shared" ca="1" si="41"/>
        <v>25</v>
      </c>
      <c r="N69" s="137">
        <f t="shared" ca="1" si="41"/>
        <v>3</v>
      </c>
      <c r="O69" s="137">
        <f t="shared" ca="1" si="41"/>
        <v>1</v>
      </c>
      <c r="P69" s="137">
        <f t="shared" ca="1" si="41"/>
        <v>13</v>
      </c>
      <c r="Q69" s="137">
        <f t="shared" ca="1" si="41"/>
        <v>19</v>
      </c>
      <c r="R69" s="137">
        <f t="shared" ca="1" si="41"/>
        <v>22</v>
      </c>
      <c r="S69" s="137">
        <f t="shared" ca="1" si="41"/>
        <v>12</v>
      </c>
      <c r="T69" s="137">
        <f t="shared" ca="1" si="41"/>
        <v>7</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4</v>
      </c>
      <c r="H70" s="137">
        <f t="shared" ca="1" si="41"/>
        <v>0</v>
      </c>
      <c r="I70" s="137">
        <f t="shared" ca="1" si="41"/>
        <v>0</v>
      </c>
      <c r="J70" s="137">
        <f t="shared" ca="1" si="41"/>
        <v>1</v>
      </c>
      <c r="K70" s="137">
        <f t="shared" ca="1" si="41"/>
        <v>0</v>
      </c>
      <c r="L70" s="137">
        <f t="shared" ca="1" si="41"/>
        <v>2</v>
      </c>
      <c r="M70" s="137">
        <f t="shared" ca="1" si="41"/>
        <v>0</v>
      </c>
      <c r="N70" s="137">
        <f t="shared" ca="1" si="41"/>
        <v>2</v>
      </c>
      <c r="O70" s="137">
        <f t="shared" ca="1" si="41"/>
        <v>0</v>
      </c>
      <c r="P70" s="137">
        <f t="shared" ca="1" si="41"/>
        <v>0</v>
      </c>
      <c r="Q70" s="137">
        <f t="shared" ca="1" si="41"/>
        <v>0</v>
      </c>
      <c r="R70" s="137">
        <f t="shared" ca="1" si="41"/>
        <v>2</v>
      </c>
      <c r="S70" s="137">
        <f t="shared" ca="1" si="41"/>
        <v>0</v>
      </c>
      <c r="T70" s="137">
        <f t="shared" ca="1" si="41"/>
        <v>0</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1</v>
      </c>
      <c r="H71" s="137">
        <f t="shared" ca="1" si="41"/>
        <v>3</v>
      </c>
      <c r="I71" s="137">
        <f t="shared" ca="1" si="41"/>
        <v>3</v>
      </c>
      <c r="J71" s="137">
        <f t="shared" ca="1" si="41"/>
        <v>3</v>
      </c>
      <c r="K71" s="137">
        <f t="shared" ca="1" si="41"/>
        <v>3</v>
      </c>
      <c r="L71" s="137">
        <f t="shared" ca="1" si="41"/>
        <v>3</v>
      </c>
      <c r="M71" s="137">
        <f t="shared" ca="1" si="41"/>
        <v>3</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f t="shared" ca="1" si="41"/>
        <v>1</v>
      </c>
      <c r="I72" s="137">
        <f t="shared" ca="1" si="41"/>
        <v>1</v>
      </c>
      <c r="J72" s="137">
        <f t="shared" ca="1" si="41"/>
        <v>1</v>
      </c>
      <c r="K72" s="137">
        <f t="shared" ca="1" si="41"/>
        <v>3</v>
      </c>
      <c r="L72" s="137">
        <f t="shared" ca="1" si="41"/>
        <v>4</v>
      </c>
      <c r="M72" s="137">
        <f t="shared" ca="1" si="41"/>
        <v>4</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t="str">
        <f t="shared" ca="1" si="41"/>
        <v>.</v>
      </c>
      <c r="J73" s="137">
        <f t="shared" ca="1" si="41"/>
        <v>2</v>
      </c>
      <c r="K73" s="137">
        <f t="shared" ca="1" si="41"/>
        <v>2</v>
      </c>
      <c r="L73" s="137">
        <f t="shared" ca="1" si="41"/>
        <v>2</v>
      </c>
      <c r="M73" s="137">
        <f t="shared" ca="1" si="41"/>
        <v>2</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t="str">
        <f t="shared" ca="1" si="41"/>
        <v>.</v>
      </c>
      <c r="K74" s="137" t="str">
        <f t="shared" ca="1" si="41"/>
        <v>.</v>
      </c>
      <c r="L74" s="137" t="str">
        <f t="shared" ca="1" si="41"/>
        <v>.</v>
      </c>
      <c r="M74" s="137" t="str">
        <f t="shared" ca="1" si="41"/>
        <v>.</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t="str">
        <f t="shared" ca="1" si="46"/>
        <v>.</v>
      </c>
      <c r="J75" s="137" t="str">
        <f t="shared" ca="1" si="46"/>
        <v>.</v>
      </c>
      <c r="K75" s="137" t="str">
        <f t="shared" ca="1" si="46"/>
        <v>.</v>
      </c>
      <c r="L75" s="137" t="str">
        <f t="shared" ca="1" si="46"/>
        <v>.</v>
      </c>
      <c r="M75" s="137" t="str">
        <f t="shared" ca="1" si="46"/>
        <v>.</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8</v>
      </c>
      <c r="H76" s="137">
        <f t="shared" ca="1" si="46"/>
        <v>5</v>
      </c>
      <c r="I76" s="137">
        <f t="shared" ca="1" si="46"/>
        <v>5</v>
      </c>
      <c r="J76" s="137">
        <f t="shared" ca="1" si="46"/>
        <v>3</v>
      </c>
      <c r="K76" s="137">
        <f t="shared" ca="1" si="46"/>
        <v>1</v>
      </c>
      <c r="L76" s="137" t="str">
        <f t="shared" ca="1" si="46"/>
        <v>.</v>
      </c>
      <c r="M76" s="137" t="str">
        <f t="shared" ca="1" si="46"/>
        <v>.</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f t="shared" ca="1" si="43"/>
        <v>1</v>
      </c>
      <c r="BM77" s="138">
        <f t="shared" ca="1" si="43"/>
        <v>1</v>
      </c>
      <c r="BN77" s="138">
        <f t="shared" ca="1" si="43"/>
        <v>1</v>
      </c>
      <c r="BO77" s="138">
        <f t="shared" ca="1" si="43"/>
        <v>1</v>
      </c>
      <c r="BP77" s="138">
        <f t="shared" ca="1" si="43"/>
        <v>1</v>
      </c>
      <c r="BQ77" s="138">
        <f t="shared" ca="1" si="47"/>
        <v>1</v>
      </c>
      <c r="BR77" s="138">
        <f t="shared" ca="1" si="47"/>
        <v>1</v>
      </c>
      <c r="BS77" s="138">
        <f t="shared" ca="1" si="47"/>
        <v>1</v>
      </c>
      <c r="BT77" s="138">
        <f t="shared" ca="1" si="47"/>
        <v>1</v>
      </c>
      <c r="BU77" s="138">
        <f t="shared" ca="1" si="47"/>
        <v>1</v>
      </c>
      <c r="BV77" s="138" t="str">
        <f t="shared" ca="1" si="47"/>
        <v>.</v>
      </c>
      <c r="BW77" s="138" t="str">
        <f t="shared" ca="1" si="47"/>
        <v>.</v>
      </c>
      <c r="BX77" s="138">
        <f t="shared" ca="1" si="47"/>
        <v>1</v>
      </c>
      <c r="BY77" s="138">
        <f t="shared" ca="1" si="47"/>
        <v>1</v>
      </c>
      <c r="BZ77" s="138">
        <f t="shared" ca="1" si="47"/>
        <v>1</v>
      </c>
      <c r="CA77" s="138" t="str">
        <f t="shared" ca="1" si="47"/>
        <v>.</v>
      </c>
      <c r="CB77" s="227"/>
      <c r="CC77" s="126" t="s">
        <v>2238</v>
      </c>
    </row>
    <row r="78" spans="1:81" x14ac:dyDescent="0.5">
      <c r="A78" s="130" t="s">
        <v>1418</v>
      </c>
      <c r="B78" s="133" t="s">
        <v>551</v>
      </c>
      <c r="C78" s="133">
        <v>0</v>
      </c>
      <c r="D78" s="128">
        <v>1</v>
      </c>
      <c r="E78" s="128">
        <v>1</v>
      </c>
      <c r="F78" s="205" t="s">
        <v>1379</v>
      </c>
      <c r="G78" s="137">
        <f t="shared" ca="1" si="46"/>
        <v>22</v>
      </c>
      <c r="H78" s="137">
        <f t="shared" ca="1" si="46"/>
        <v>22</v>
      </c>
      <c r="I78" s="137">
        <f t="shared" ca="1" si="46"/>
        <v>25</v>
      </c>
      <c r="J78" s="137">
        <f t="shared" ca="1" si="46"/>
        <v>28</v>
      </c>
      <c r="K78" s="137">
        <f t="shared" ca="1" si="46"/>
        <v>27</v>
      </c>
      <c r="L78" s="137">
        <f t="shared" ca="1" si="46"/>
        <v>25</v>
      </c>
      <c r="M78" s="137">
        <f t="shared" ca="1" si="46"/>
        <v>27</v>
      </c>
      <c r="N78" s="137">
        <f t="shared" ca="1" si="46"/>
        <v>25</v>
      </c>
      <c r="O78" s="137">
        <f t="shared" ca="1" si="46"/>
        <v>23</v>
      </c>
      <c r="P78" s="137">
        <f t="shared" ca="1" si="46"/>
        <v>20</v>
      </c>
      <c r="Q78" s="137">
        <f t="shared" ca="1" si="46"/>
        <v>17</v>
      </c>
      <c r="R78" s="137">
        <f t="shared" ca="1" si="46"/>
        <v>20</v>
      </c>
      <c r="S78" s="137">
        <f t="shared" ca="1" si="46"/>
        <v>23</v>
      </c>
      <c r="T78" s="137">
        <f t="shared" ca="1" si="46"/>
        <v>22</v>
      </c>
      <c r="U78" s="137">
        <f t="shared" ca="1" si="46"/>
        <v>22</v>
      </c>
      <c r="V78" s="137">
        <f t="shared" ca="1" si="46"/>
        <v>22</v>
      </c>
      <c r="W78" s="137">
        <f t="shared" ca="1" si="44"/>
        <v>25</v>
      </c>
      <c r="X78" s="137">
        <f t="shared" ca="1" si="44"/>
        <v>29</v>
      </c>
      <c r="Y78" s="137">
        <f t="shared" ca="1" si="44"/>
        <v>28</v>
      </c>
      <c r="Z78" s="137">
        <f t="shared" ca="1" si="44"/>
        <v>28</v>
      </c>
      <c r="AA78" s="137">
        <f t="shared" ca="1" si="44"/>
        <v>21</v>
      </c>
      <c r="AB78" s="137">
        <f t="shared" ca="1" si="44"/>
        <v>18</v>
      </c>
      <c r="AC78" s="137">
        <f t="shared" ca="1" si="44"/>
        <v>17</v>
      </c>
      <c r="AD78" s="137">
        <f t="shared" ca="1" si="44"/>
        <v>19</v>
      </c>
      <c r="AE78" s="137">
        <f t="shared" ca="1" si="44"/>
        <v>18</v>
      </c>
      <c r="AF78" s="137">
        <f t="shared" ca="1" si="44"/>
        <v>14</v>
      </c>
      <c r="AG78" s="137">
        <f t="shared" ca="1" si="44"/>
        <v>10</v>
      </c>
      <c r="AH78" s="137">
        <f t="shared" ca="1" si="44"/>
        <v>7</v>
      </c>
      <c r="AI78" s="137">
        <f t="shared" ca="1" si="44"/>
        <v>10</v>
      </c>
      <c r="AJ78" s="137">
        <f t="shared" ca="1" si="44"/>
        <v>8</v>
      </c>
      <c r="AK78" s="137">
        <f t="shared" ca="1" si="44"/>
        <v>9</v>
      </c>
      <c r="AL78" s="137">
        <f t="shared" ca="1" si="45"/>
        <v>15</v>
      </c>
      <c r="AM78" s="137">
        <f t="shared" ca="1" si="45"/>
        <v>11</v>
      </c>
      <c r="AN78" s="137">
        <f t="shared" ca="1" si="45"/>
        <v>13</v>
      </c>
      <c r="AO78" s="137">
        <f t="shared" ca="1" si="45"/>
        <v>13</v>
      </c>
      <c r="AP78" s="137">
        <f t="shared" ca="1" si="45"/>
        <v>8</v>
      </c>
      <c r="AQ78" s="137">
        <f t="shared" ca="1" si="45"/>
        <v>10</v>
      </c>
      <c r="AR78" s="137">
        <f t="shared" ca="1" si="45"/>
        <v>10</v>
      </c>
      <c r="AS78" s="137">
        <f t="shared" ca="1" si="45"/>
        <v>14</v>
      </c>
      <c r="AT78" s="137">
        <f t="shared" ca="1" si="45"/>
        <v>13</v>
      </c>
      <c r="AU78" s="137">
        <f t="shared" ca="1" si="45"/>
        <v>14</v>
      </c>
      <c r="AV78" s="137">
        <f t="shared" ca="1" si="45"/>
        <v>9</v>
      </c>
      <c r="AW78" s="137">
        <f t="shared" ca="1" si="45"/>
        <v>10</v>
      </c>
      <c r="AX78" s="137">
        <f t="shared" ca="1" si="45"/>
        <v>9</v>
      </c>
      <c r="AY78" s="137">
        <f t="shared" ca="1" si="45"/>
        <v>3</v>
      </c>
      <c r="AZ78" s="137">
        <f t="shared" ca="1" si="45"/>
        <v>6</v>
      </c>
      <c r="BA78" s="137">
        <f t="shared" ca="1" si="45"/>
        <v>7</v>
      </c>
      <c r="BB78" s="137">
        <f t="shared" ca="1" si="43"/>
        <v>9</v>
      </c>
      <c r="BC78" s="138">
        <f t="shared" ca="1" si="43"/>
        <v>10</v>
      </c>
      <c r="BD78" s="138">
        <f t="shared" ca="1" si="43"/>
        <v>12</v>
      </c>
      <c r="BE78" s="138">
        <f t="shared" ca="1" si="43"/>
        <v>16</v>
      </c>
      <c r="BF78" s="138">
        <f t="shared" ca="1" si="43"/>
        <v>15</v>
      </c>
      <c r="BG78" s="138">
        <f t="shared" ca="1" si="43"/>
        <v>11</v>
      </c>
      <c r="BH78" s="138">
        <f t="shared" ca="1" si="43"/>
        <v>16</v>
      </c>
      <c r="BI78" s="138">
        <f t="shared" ca="1" si="43"/>
        <v>13</v>
      </c>
      <c r="BJ78" s="138">
        <f t="shared" ca="1" si="43"/>
        <v>14</v>
      </c>
      <c r="BK78" s="138">
        <f t="shared" ca="1" si="43"/>
        <v>15</v>
      </c>
      <c r="BL78" s="138">
        <f t="shared" ca="1" si="43"/>
        <v>15</v>
      </c>
      <c r="BM78" s="138">
        <f t="shared" ca="1" si="43"/>
        <v>17</v>
      </c>
      <c r="BN78" s="138">
        <f t="shared" ca="1" si="43"/>
        <v>11</v>
      </c>
      <c r="BO78" s="138">
        <f t="shared" ca="1" si="43"/>
        <v>12</v>
      </c>
      <c r="BP78" s="138">
        <f t="shared" ca="1" si="43"/>
        <v>13</v>
      </c>
      <c r="BQ78" s="138">
        <f t="shared" ca="1" si="47"/>
        <v>10</v>
      </c>
      <c r="BR78" s="138">
        <f t="shared" ca="1" si="47"/>
        <v>8</v>
      </c>
      <c r="BS78" s="138">
        <f t="shared" ca="1" si="47"/>
        <v>8</v>
      </c>
      <c r="BT78" s="138">
        <f t="shared" ca="1" si="47"/>
        <v>8</v>
      </c>
      <c r="BU78" s="138">
        <f t="shared" ca="1" si="47"/>
        <v>11</v>
      </c>
      <c r="BV78" s="138">
        <f t="shared" ca="1" si="47"/>
        <v>10</v>
      </c>
      <c r="BW78" s="138">
        <f t="shared" ca="1" si="47"/>
        <v>9</v>
      </c>
      <c r="BX78" s="138">
        <f t="shared" ca="1" si="47"/>
        <v>15</v>
      </c>
      <c r="BY78" s="138">
        <f t="shared" ca="1" si="47"/>
        <v>15</v>
      </c>
      <c r="BZ78" s="138">
        <f t="shared" ca="1" si="47"/>
        <v>16</v>
      </c>
      <c r="CA78" s="138">
        <f t="shared" ca="1" si="47"/>
        <v>14</v>
      </c>
      <c r="CB78" s="227"/>
      <c r="CC78" s="126" t="s">
        <v>2239</v>
      </c>
    </row>
    <row r="79" spans="1:81" x14ac:dyDescent="0.5">
      <c r="A79" s="130" t="s">
        <v>1749</v>
      </c>
      <c r="B79" s="136" t="s">
        <v>301</v>
      </c>
      <c r="C79" s="133">
        <v>0</v>
      </c>
      <c r="D79" s="128">
        <v>1</v>
      </c>
      <c r="E79" s="128">
        <v>0</v>
      </c>
      <c r="F79" s="206" t="s">
        <v>1928</v>
      </c>
      <c r="G79" s="137">
        <f t="shared" ca="1" si="46"/>
        <v>10</v>
      </c>
      <c r="H79" s="137">
        <f t="shared" ca="1" si="46"/>
        <v>8</v>
      </c>
      <c r="I79" s="137">
        <f t="shared" ca="1" si="46"/>
        <v>9</v>
      </c>
      <c r="J79" s="137">
        <f t="shared" ca="1" si="46"/>
        <v>5</v>
      </c>
      <c r="K79" s="137">
        <f t="shared" ca="1" si="46"/>
        <v>9</v>
      </c>
      <c r="L79" s="137">
        <f t="shared" ca="1" si="46"/>
        <v>7</v>
      </c>
      <c r="M79" s="137">
        <f t="shared" ca="1" si="46"/>
        <v>7</v>
      </c>
      <c r="N79" s="137">
        <f t="shared" ca="1" si="46"/>
        <v>6</v>
      </c>
      <c r="O79" s="137">
        <f t="shared" ca="1" si="46"/>
        <v>3</v>
      </c>
      <c r="P79" s="137">
        <f t="shared" ca="1" si="46"/>
        <v>3</v>
      </c>
      <c r="Q79" s="137">
        <f t="shared" ca="1" si="46"/>
        <v>2</v>
      </c>
      <c r="R79" s="137">
        <f t="shared" ca="1" si="46"/>
        <v>3</v>
      </c>
      <c r="S79" s="137">
        <f t="shared" ca="1" si="46"/>
        <v>2</v>
      </c>
      <c r="T79" s="137">
        <f t="shared" ca="1" si="46"/>
        <v>2</v>
      </c>
      <c r="U79" s="137">
        <f t="shared" ca="1" si="46"/>
        <v>2</v>
      </c>
      <c r="V79" s="137">
        <f t="shared" ca="1" si="46"/>
        <v>6</v>
      </c>
      <c r="W79" s="137">
        <f t="shared" ca="1" si="44"/>
        <v>15</v>
      </c>
      <c r="X79" s="137">
        <f t="shared" ca="1" si="44"/>
        <v>18</v>
      </c>
      <c r="Y79" s="137">
        <f t="shared" ca="1" si="44"/>
        <v>19</v>
      </c>
      <c r="Z79" s="137">
        <f t="shared" ca="1" si="44"/>
        <v>15</v>
      </c>
      <c r="AA79" s="137">
        <f t="shared" ca="1" si="44"/>
        <v>8</v>
      </c>
      <c r="AB79" s="137">
        <f t="shared" ca="1" si="44"/>
        <v>8</v>
      </c>
      <c r="AC79" s="137">
        <f t="shared" ca="1" si="44"/>
        <v>9</v>
      </c>
      <c r="AD79" s="137">
        <f t="shared" ca="1" si="44"/>
        <v>10</v>
      </c>
      <c r="AE79" s="137">
        <f t="shared" ca="1" si="44"/>
        <v>10</v>
      </c>
      <c r="AF79" s="137">
        <f t="shared" ca="1" si="44"/>
        <v>7</v>
      </c>
      <c r="AG79" s="137">
        <f t="shared" ca="1" si="44"/>
        <v>5</v>
      </c>
      <c r="AH79" s="137">
        <f t="shared" ca="1" si="44"/>
        <v>2</v>
      </c>
      <c r="AI79" s="137">
        <f t="shared" ca="1" si="44"/>
        <v>5</v>
      </c>
      <c r="AJ79" s="137">
        <f t="shared" ca="1" si="44"/>
        <v>4</v>
      </c>
      <c r="AK79" s="137">
        <f t="shared" ca="1" si="44"/>
        <v>4</v>
      </c>
      <c r="AL79" s="137">
        <f t="shared" ca="1" si="45"/>
        <v>7</v>
      </c>
      <c r="AM79" s="137">
        <f t="shared" ca="1" si="45"/>
        <v>3</v>
      </c>
      <c r="AN79" s="137">
        <f t="shared" ca="1" si="45"/>
        <v>5</v>
      </c>
      <c r="AO79" s="137">
        <f t="shared" ca="1" si="45"/>
        <v>5</v>
      </c>
      <c r="AP79" s="137">
        <f t="shared" ca="1" si="45"/>
        <v>3</v>
      </c>
      <c r="AQ79" s="137">
        <f t="shared" ca="1" si="45"/>
        <v>3</v>
      </c>
      <c r="AR79" s="137">
        <f t="shared" ca="1" si="45"/>
        <v>5</v>
      </c>
      <c r="AS79" s="137">
        <f t="shared" ca="1" si="45"/>
        <v>5</v>
      </c>
      <c r="AT79" s="137">
        <f t="shared" ca="1" si="45"/>
        <v>4</v>
      </c>
      <c r="AU79" s="137">
        <f t="shared" ca="1" si="45"/>
        <v>10</v>
      </c>
      <c r="AV79" s="137">
        <f t="shared" ca="1" si="45"/>
        <v>6</v>
      </c>
      <c r="AW79" s="137">
        <f t="shared" ca="1" si="45"/>
        <v>6</v>
      </c>
      <c r="AX79" s="137">
        <f t="shared" ca="1" si="45"/>
        <v>8</v>
      </c>
      <c r="AY79" s="137">
        <f t="shared" ca="1" si="45"/>
        <v>2</v>
      </c>
      <c r="AZ79" s="137">
        <f t="shared" ca="1" si="45"/>
        <v>2</v>
      </c>
      <c r="BA79" s="137">
        <f t="shared" ca="1" si="45"/>
        <v>4</v>
      </c>
      <c r="BB79" s="137">
        <f t="shared" ca="1" si="43"/>
        <v>4</v>
      </c>
      <c r="BC79" s="138">
        <f t="shared" ca="1" si="43"/>
        <v>10</v>
      </c>
      <c r="BD79" s="138">
        <f t="shared" ca="1" si="43"/>
        <v>10</v>
      </c>
      <c r="BE79" s="138">
        <f t="shared" ca="1" si="43"/>
        <v>10</v>
      </c>
      <c r="BF79" s="138">
        <f t="shared" ca="1" si="43"/>
        <v>8</v>
      </c>
      <c r="BG79" s="138">
        <f t="shared" ca="1" si="43"/>
        <v>2</v>
      </c>
      <c r="BH79" s="138">
        <f t="shared" ca="1" si="43"/>
        <v>4</v>
      </c>
      <c r="BI79" s="138">
        <f t="shared" ca="1" si="43"/>
        <v>2</v>
      </c>
      <c r="BJ79" s="138">
        <f t="shared" ca="1" si="43"/>
        <v>5</v>
      </c>
      <c r="BK79" s="138">
        <f t="shared" ca="1" si="43"/>
        <v>8</v>
      </c>
      <c r="BL79" s="138">
        <f t="shared" ca="1" si="43"/>
        <v>7</v>
      </c>
      <c r="BM79" s="138">
        <f t="shared" ca="1" si="43"/>
        <v>9</v>
      </c>
      <c r="BN79" s="138">
        <f t="shared" ca="1" si="43"/>
        <v>6</v>
      </c>
      <c r="BO79" s="138">
        <f t="shared" ca="1" si="43"/>
        <v>5</v>
      </c>
      <c r="BP79" s="138">
        <f t="shared" ca="1" si="43"/>
        <v>5</v>
      </c>
      <c r="BQ79" s="138">
        <f t="shared" ca="1" si="47"/>
        <v>3</v>
      </c>
      <c r="BR79" s="138">
        <f t="shared" ca="1" si="47"/>
        <v>5</v>
      </c>
      <c r="BS79" s="138">
        <f t="shared" ca="1" si="47"/>
        <v>4</v>
      </c>
      <c r="BT79" s="138">
        <f t="shared" ca="1" si="47"/>
        <v>3</v>
      </c>
      <c r="BU79" s="138">
        <f t="shared" ca="1" si="47"/>
        <v>3</v>
      </c>
      <c r="BV79" s="138">
        <f t="shared" ca="1" si="47"/>
        <v>1</v>
      </c>
      <c r="BW79" s="138">
        <f t="shared" ca="1" si="47"/>
        <v>7</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t="str">
        <f t="shared" ca="1" si="46"/>
        <v>.</v>
      </c>
      <c r="H80" s="137" t="str">
        <f t="shared" ca="1" si="46"/>
        <v>.</v>
      </c>
      <c r="I80" s="137" t="str">
        <f t="shared" ca="1" si="46"/>
        <v>.</v>
      </c>
      <c r="J80" s="137">
        <f t="shared" ca="1" si="46"/>
        <v>2</v>
      </c>
      <c r="K80" s="137">
        <f t="shared" ca="1" si="46"/>
        <v>2</v>
      </c>
      <c r="L80" s="137">
        <f t="shared" ca="1" si="46"/>
        <v>3</v>
      </c>
      <c r="M80" s="137">
        <f t="shared" ca="1" si="46"/>
        <v>3</v>
      </c>
      <c r="N80" s="137">
        <f t="shared" ca="1" si="46"/>
        <v>1</v>
      </c>
      <c r="O80" s="137">
        <f t="shared" ca="1" si="46"/>
        <v>1</v>
      </c>
      <c r="P80" s="137" t="str">
        <f t="shared" ca="1" si="46"/>
        <v>.</v>
      </c>
      <c r="Q80" s="137" t="str">
        <f t="shared" ca="1" si="46"/>
        <v>.</v>
      </c>
      <c r="R80" s="137" t="str">
        <f t="shared" ca="1" si="46"/>
        <v>.</v>
      </c>
      <c r="S80" s="137" t="str">
        <f t="shared" ca="1" si="46"/>
        <v>.</v>
      </c>
      <c r="T80" s="137" t="str">
        <f t="shared" ca="1" si="46"/>
        <v>.</v>
      </c>
      <c r="U80" s="137" t="str">
        <f t="shared" ca="1" si="46"/>
        <v>.</v>
      </c>
      <c r="V80" s="137" t="str">
        <f t="shared" ca="1" si="46"/>
        <v>.</v>
      </c>
      <c r="W80" s="137" t="str">
        <f t="shared" ca="1" si="44"/>
        <v>.</v>
      </c>
      <c r="X80" s="137" t="str">
        <f t="shared" ca="1" si="44"/>
        <v>.</v>
      </c>
      <c r="Y80" s="137" t="str">
        <f t="shared" ca="1" si="44"/>
        <v>.</v>
      </c>
      <c r="Z80" s="137" t="str">
        <f t="shared" ca="1" si="44"/>
        <v>.</v>
      </c>
      <c r="AA80" s="137" t="str">
        <f t="shared" ca="1" si="44"/>
        <v>.</v>
      </c>
      <c r="AB80" s="137" t="str">
        <f t="shared" ca="1" si="44"/>
        <v>.</v>
      </c>
      <c r="AC80" s="137" t="str">
        <f t="shared" ca="1" si="44"/>
        <v>.</v>
      </c>
      <c r="AD80" s="137" t="str">
        <f t="shared" ca="1" si="44"/>
        <v>.</v>
      </c>
      <c r="AE80" s="137" t="str">
        <f t="shared" ca="1" si="44"/>
        <v>.</v>
      </c>
      <c r="AF80" s="137" t="str">
        <f t="shared" ca="1" si="44"/>
        <v>.</v>
      </c>
      <c r="AG80" s="137" t="str">
        <f t="shared" ca="1" si="44"/>
        <v>.</v>
      </c>
      <c r="AH80" s="137" t="str">
        <f t="shared" ca="1" si="44"/>
        <v>.</v>
      </c>
      <c r="AI80" s="137" t="str">
        <f t="shared" ca="1" si="44"/>
        <v>.</v>
      </c>
      <c r="AJ80" s="137" t="str">
        <f t="shared" ca="1" si="44"/>
        <v>.</v>
      </c>
      <c r="AK80" s="137" t="str">
        <f t="shared" ca="1" si="44"/>
        <v>.</v>
      </c>
      <c r="AL80" s="137" t="str">
        <f t="shared" ca="1" si="45"/>
        <v>.</v>
      </c>
      <c r="AM80" s="137" t="str">
        <f t="shared" ca="1" si="45"/>
        <v>.</v>
      </c>
      <c r="AN80" s="137" t="str">
        <f t="shared" ca="1" si="45"/>
        <v>.</v>
      </c>
      <c r="AO80" s="137" t="str">
        <f t="shared" ca="1" si="45"/>
        <v>.</v>
      </c>
      <c r="AP80" s="137" t="str">
        <f t="shared" ca="1" si="45"/>
        <v>.</v>
      </c>
      <c r="AQ80" s="137" t="str">
        <f t="shared" ca="1" si="45"/>
        <v>.</v>
      </c>
      <c r="AR80" s="137" t="str">
        <f t="shared" ca="1" si="45"/>
        <v>.</v>
      </c>
      <c r="AS80" s="137" t="str">
        <f t="shared" ca="1" si="45"/>
        <v>.</v>
      </c>
      <c r="AT80" s="137" t="str">
        <f t="shared" ca="1" si="45"/>
        <v>.</v>
      </c>
      <c r="AU80" s="137" t="str">
        <f t="shared" ca="1" si="45"/>
        <v>.</v>
      </c>
      <c r="AV80" s="137" t="str">
        <f t="shared" ca="1" si="45"/>
        <v>.</v>
      </c>
      <c r="AW80" s="137" t="str">
        <f t="shared" ca="1" si="45"/>
        <v>.</v>
      </c>
      <c r="AX80" s="137" t="str">
        <f t="shared" ca="1" si="45"/>
        <v>.</v>
      </c>
      <c r="AY80" s="137" t="str">
        <f t="shared" ca="1" si="45"/>
        <v>.</v>
      </c>
      <c r="AZ80" s="137" t="str">
        <f t="shared" ca="1" si="45"/>
        <v>.</v>
      </c>
      <c r="BA80" s="137" t="str">
        <f t="shared" ca="1" si="45"/>
        <v>.</v>
      </c>
      <c r="BB80" s="137" t="str">
        <f t="shared" ca="1" si="43"/>
        <v>.</v>
      </c>
      <c r="BC80" s="138" t="str">
        <f t="shared" ca="1" si="43"/>
        <v>.</v>
      </c>
      <c r="BD80" s="138" t="str">
        <f t="shared" ca="1" si="43"/>
        <v>.</v>
      </c>
      <c r="BE80" s="138" t="str">
        <f t="shared" ca="1" si="43"/>
        <v>.</v>
      </c>
      <c r="BF80" s="138" t="str">
        <f t="shared" ca="1" si="43"/>
        <v>.</v>
      </c>
      <c r="BG80" s="138" t="str">
        <f t="shared" ca="1" si="43"/>
        <v>.</v>
      </c>
      <c r="BH80" s="138" t="str">
        <f t="shared" ca="1" si="43"/>
        <v>.</v>
      </c>
      <c r="BI80" s="138" t="str">
        <f t="shared" ca="1" si="43"/>
        <v>.</v>
      </c>
      <c r="BJ80" s="138" t="str">
        <f t="shared" ca="1" si="43"/>
        <v>.</v>
      </c>
      <c r="BK80" s="138" t="str">
        <f t="shared" ca="1" si="43"/>
        <v>.</v>
      </c>
      <c r="BL80" s="138" t="str">
        <f t="shared" ca="1" si="43"/>
        <v>.</v>
      </c>
      <c r="BM80" s="138">
        <f t="shared" ca="1" si="43"/>
        <v>1</v>
      </c>
      <c r="BN80" s="138">
        <f t="shared" ca="1" si="43"/>
        <v>1</v>
      </c>
      <c r="BO80" s="138">
        <f t="shared" ca="1" si="43"/>
        <v>2</v>
      </c>
      <c r="BP80" s="138">
        <f t="shared" ca="1" si="43"/>
        <v>2</v>
      </c>
      <c r="BQ80" s="138">
        <f t="shared" ca="1" si="47"/>
        <v>1</v>
      </c>
      <c r="BR80" s="138">
        <f t="shared" ca="1" si="47"/>
        <v>1</v>
      </c>
      <c r="BS80" s="138">
        <f t="shared" ca="1" si="47"/>
        <v>2</v>
      </c>
      <c r="BT80" s="138">
        <f t="shared" ca="1" si="47"/>
        <v>2</v>
      </c>
      <c r="BU80" s="138">
        <f t="shared" ca="1" si="47"/>
        <v>2</v>
      </c>
      <c r="BV80" s="138">
        <f t="shared" ca="1" si="47"/>
        <v>2</v>
      </c>
      <c r="BW80" s="138">
        <f t="shared" ca="1" si="47"/>
        <v>2</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f t="shared" ca="1" si="46"/>
        <v>2</v>
      </c>
      <c r="T81" s="137">
        <f t="shared" ca="1" si="46"/>
        <v>2</v>
      </c>
      <c r="U81" s="137">
        <f t="shared" ca="1" si="46"/>
        <v>3</v>
      </c>
      <c r="V81" s="137">
        <f t="shared" ca="1" si="46"/>
        <v>3</v>
      </c>
      <c r="W81" s="137">
        <f t="shared" ca="1" si="44"/>
        <v>1</v>
      </c>
      <c r="X81" s="137">
        <f t="shared" ca="1" si="44"/>
        <v>2</v>
      </c>
      <c r="Y81" s="137">
        <f t="shared" ca="1" si="44"/>
        <v>1</v>
      </c>
      <c r="Z81" s="137">
        <f t="shared" ca="1" si="44"/>
        <v>1</v>
      </c>
      <c r="AA81" s="137">
        <f t="shared" ca="1" si="44"/>
        <v>1</v>
      </c>
      <c r="AB81" s="137" t="str">
        <f t="shared" ca="1" si="44"/>
        <v>.</v>
      </c>
      <c r="AC81" s="137" t="str">
        <f t="shared" ca="1" si="44"/>
        <v>.</v>
      </c>
      <c r="AD81" s="137" t="str">
        <f t="shared" ca="1" si="44"/>
        <v>.</v>
      </c>
      <c r="AE81" s="137" t="str">
        <f t="shared" ca="1" si="44"/>
        <v>.</v>
      </c>
      <c r="AF81" s="137" t="str">
        <f t="shared" ca="1" si="44"/>
        <v>.</v>
      </c>
      <c r="AG81" s="137" t="str">
        <f t="shared" ca="1" si="44"/>
        <v>.</v>
      </c>
      <c r="AH81" s="137" t="str">
        <f t="shared" ca="1" si="44"/>
        <v>.</v>
      </c>
      <c r="AI81" s="137" t="str">
        <f t="shared" ca="1" si="44"/>
        <v>.</v>
      </c>
      <c r="AJ81" s="137">
        <f t="shared" ca="1" si="44"/>
        <v>1</v>
      </c>
      <c r="AK81" s="137">
        <f t="shared" ca="1" si="44"/>
        <v>1</v>
      </c>
      <c r="AL81" s="137">
        <f t="shared" ca="1" si="45"/>
        <v>1</v>
      </c>
      <c r="AM81" s="137">
        <f t="shared" ca="1" si="45"/>
        <v>1</v>
      </c>
      <c r="AN81" s="137" t="str">
        <f t="shared" ca="1" si="45"/>
        <v>.</v>
      </c>
      <c r="AO81" s="137" t="str">
        <f t="shared" ca="1" si="45"/>
        <v>.</v>
      </c>
      <c r="AP81" s="137" t="str">
        <f t="shared" ca="1" si="45"/>
        <v>.</v>
      </c>
      <c r="AQ81" s="137" t="str">
        <f t="shared" ca="1" si="45"/>
        <v>.</v>
      </c>
      <c r="AR81" s="137" t="str">
        <f t="shared" ca="1" si="45"/>
        <v>.</v>
      </c>
      <c r="AS81" s="137" t="str">
        <f t="shared" ca="1" si="45"/>
        <v>.</v>
      </c>
      <c r="AT81" s="137" t="str">
        <f t="shared" ca="1" si="45"/>
        <v>.</v>
      </c>
      <c r="AU81" s="137" t="str">
        <f t="shared" ca="1" si="45"/>
        <v>.</v>
      </c>
      <c r="AV81" s="137" t="str">
        <f t="shared" ca="1" si="45"/>
        <v>.</v>
      </c>
      <c r="AW81" s="137" t="str">
        <f t="shared" ca="1" si="45"/>
        <v>.</v>
      </c>
      <c r="AX81" s="137" t="str">
        <f t="shared" ca="1" si="45"/>
        <v>.</v>
      </c>
      <c r="AY81" s="137" t="str">
        <f t="shared" ca="1" si="45"/>
        <v>.</v>
      </c>
      <c r="AZ81" s="137" t="str">
        <f t="shared" ca="1" si="45"/>
        <v>.</v>
      </c>
      <c r="BA81" s="137" t="str">
        <f t="shared" ca="1" si="45"/>
        <v>.</v>
      </c>
      <c r="BB81" s="137" t="str">
        <f t="shared" ca="1" si="43"/>
        <v>.</v>
      </c>
      <c r="BC81" s="138" t="str">
        <f t="shared" ca="1" si="43"/>
        <v>.</v>
      </c>
      <c r="BD81" s="138" t="str">
        <f t="shared" ca="1" si="43"/>
        <v>.</v>
      </c>
      <c r="BE81" s="138">
        <f t="shared" ca="1" si="43"/>
        <v>3</v>
      </c>
      <c r="BF81" s="138">
        <f t="shared" ca="1" si="43"/>
        <v>4</v>
      </c>
      <c r="BG81" s="138">
        <f t="shared" ca="1" si="43"/>
        <v>5</v>
      </c>
      <c r="BH81" s="138">
        <f t="shared" ca="1" si="43"/>
        <v>5</v>
      </c>
      <c r="BI81" s="138">
        <f t="shared" ca="1" si="43"/>
        <v>2</v>
      </c>
      <c r="BJ81" s="138">
        <f t="shared" ca="1" si="43"/>
        <v>3</v>
      </c>
      <c r="BK81" s="138">
        <f t="shared" ca="1" si="43"/>
        <v>2</v>
      </c>
      <c r="BL81" s="138">
        <f t="shared" ca="1" si="43"/>
        <v>2</v>
      </c>
      <c r="BM81" s="138">
        <f t="shared" ca="1" si="43"/>
        <v>3</v>
      </c>
      <c r="BN81" s="138">
        <f t="shared" ca="1" si="43"/>
        <v>3</v>
      </c>
      <c r="BO81" s="138">
        <f t="shared" ca="1" si="43"/>
        <v>3</v>
      </c>
      <c r="BP81" s="138">
        <f t="shared" ca="1" si="43"/>
        <v>3</v>
      </c>
      <c r="BQ81" s="138">
        <f t="shared" ca="1" si="47"/>
        <v>2</v>
      </c>
      <c r="BR81" s="138" t="str">
        <f t="shared" ca="1" si="47"/>
        <v>.</v>
      </c>
      <c r="BS81" s="138" t="str">
        <f t="shared" ca="1" si="47"/>
        <v>.</v>
      </c>
      <c r="BT81" s="138" t="str">
        <f t="shared" ca="1" si="47"/>
        <v>.</v>
      </c>
      <c r="BU81" s="138" t="str">
        <f t="shared" ca="1" si="47"/>
        <v>.</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t="str">
        <f t="shared" ca="1" si="46"/>
        <v>.</v>
      </c>
      <c r="H82" s="137" t="str">
        <f t="shared" ca="1" si="46"/>
        <v>.</v>
      </c>
      <c r="I82" s="137" t="str">
        <f t="shared" ca="1" si="46"/>
        <v>.</v>
      </c>
      <c r="J82" s="137" t="str">
        <f t="shared" ca="1" si="46"/>
        <v>.</v>
      </c>
      <c r="K82" s="137" t="str">
        <f t="shared" ca="1" si="46"/>
        <v>.</v>
      </c>
      <c r="L82" s="137" t="str">
        <f t="shared" ca="1" si="46"/>
        <v>.</v>
      </c>
      <c r="M82" s="137">
        <f t="shared" ca="1" si="46"/>
        <v>1</v>
      </c>
      <c r="N82" s="137">
        <f t="shared" ca="1" si="46"/>
        <v>1</v>
      </c>
      <c r="O82" s="137">
        <f t="shared" ca="1" si="46"/>
        <v>1</v>
      </c>
      <c r="P82" s="137">
        <f t="shared" ca="1" si="46"/>
        <v>2</v>
      </c>
      <c r="Q82" s="137">
        <f t="shared" ca="1" si="46"/>
        <v>1</v>
      </c>
      <c r="R82" s="137">
        <f t="shared" ca="1" si="46"/>
        <v>1</v>
      </c>
      <c r="S82" s="137">
        <f t="shared" ca="1" si="46"/>
        <v>1</v>
      </c>
      <c r="T82" s="137" t="str">
        <f t="shared" ca="1" si="46"/>
        <v>.</v>
      </c>
      <c r="U82" s="137" t="str">
        <f t="shared" ca="1" si="46"/>
        <v>.</v>
      </c>
      <c r="V82" s="137" t="str">
        <f t="shared" ca="1" si="46"/>
        <v>.</v>
      </c>
      <c r="W82" s="137" t="str">
        <f t="shared" ca="1" si="44"/>
        <v>.</v>
      </c>
      <c r="X82" s="137" t="str">
        <f t="shared" ca="1" si="44"/>
        <v>.</v>
      </c>
      <c r="Y82" s="137" t="str">
        <f t="shared" ca="1" si="44"/>
        <v>.</v>
      </c>
      <c r="Z82" s="137">
        <f t="shared" ca="1" si="44"/>
        <v>2</v>
      </c>
      <c r="AA82" s="137">
        <f t="shared" ca="1" si="44"/>
        <v>2</v>
      </c>
      <c r="AB82" s="137">
        <f t="shared" ca="1" si="44"/>
        <v>2</v>
      </c>
      <c r="AC82" s="137">
        <f t="shared" ca="1" si="44"/>
        <v>2</v>
      </c>
      <c r="AD82" s="137" t="str">
        <f t="shared" ca="1" si="44"/>
        <v>.</v>
      </c>
      <c r="AE82" s="137" t="str">
        <f t="shared" ca="1" si="44"/>
        <v>.</v>
      </c>
      <c r="AF82" s="137" t="str">
        <f t="shared" ca="1" si="44"/>
        <v>.</v>
      </c>
      <c r="AG82" s="137" t="str">
        <f t="shared" ca="1" si="44"/>
        <v>.</v>
      </c>
      <c r="AH82" s="137" t="str">
        <f t="shared" ca="1" si="44"/>
        <v>.</v>
      </c>
      <c r="AI82" s="137" t="str">
        <f t="shared" ca="1" si="44"/>
        <v>.</v>
      </c>
      <c r="AJ82" s="137" t="str">
        <f t="shared" ca="1" si="44"/>
        <v>.</v>
      </c>
      <c r="AK82" s="137" t="str">
        <f t="shared" ca="1" si="44"/>
        <v>.</v>
      </c>
      <c r="AL82" s="137" t="str">
        <f t="shared" ca="1" si="45"/>
        <v>.</v>
      </c>
      <c r="AM82" s="137" t="str">
        <f t="shared" ca="1" si="45"/>
        <v>.</v>
      </c>
      <c r="AN82" s="137">
        <f t="shared" ca="1" si="45"/>
        <v>2</v>
      </c>
      <c r="AO82" s="137">
        <f t="shared" ca="1" si="45"/>
        <v>2</v>
      </c>
      <c r="AP82" s="137">
        <f t="shared" ca="1" si="45"/>
        <v>2</v>
      </c>
      <c r="AQ82" s="137">
        <f t="shared" ca="1" si="45"/>
        <v>2</v>
      </c>
      <c r="AR82" s="137">
        <f t="shared" ca="1" si="45"/>
        <v>1</v>
      </c>
      <c r="AS82" s="137">
        <f t="shared" ca="1" si="45"/>
        <v>2</v>
      </c>
      <c r="AT82" s="137">
        <f t="shared" ca="1" si="45"/>
        <v>2</v>
      </c>
      <c r="AU82" s="137">
        <f t="shared" ca="1" si="45"/>
        <v>2</v>
      </c>
      <c r="AV82" s="137">
        <f t="shared" ca="1" si="45"/>
        <v>1</v>
      </c>
      <c r="AW82" s="137" t="str">
        <f t="shared" ca="1" si="45"/>
        <v>.</v>
      </c>
      <c r="AX82" s="137" t="str">
        <f t="shared" ca="1" si="45"/>
        <v>.</v>
      </c>
      <c r="AY82" s="137" t="str">
        <f t="shared" ca="1" si="45"/>
        <v>.</v>
      </c>
      <c r="AZ82" s="137" t="str">
        <f t="shared" ca="1" si="45"/>
        <v>.</v>
      </c>
      <c r="BA82" s="137" t="str">
        <f t="shared" ca="1" si="45"/>
        <v>.</v>
      </c>
      <c r="BB82" s="137" t="str">
        <f t="shared" ca="1" si="43"/>
        <v>.</v>
      </c>
      <c r="BC82" s="138">
        <f t="shared" ca="1" si="43"/>
        <v>1</v>
      </c>
      <c r="BD82" s="138">
        <f t="shared" ca="1" si="43"/>
        <v>2</v>
      </c>
      <c r="BE82" s="138">
        <f t="shared" ca="1" si="43"/>
        <v>2</v>
      </c>
      <c r="BF82" s="138">
        <f t="shared" ca="1" si="43"/>
        <v>3</v>
      </c>
      <c r="BG82" s="138">
        <f t="shared" ca="1" si="43"/>
        <v>2</v>
      </c>
      <c r="BH82" s="138">
        <f t="shared" ca="1" si="43"/>
        <v>1</v>
      </c>
      <c r="BI82" s="138">
        <f t="shared" ca="1" si="43"/>
        <v>1</v>
      </c>
      <c r="BJ82" s="138" t="str">
        <f t="shared" ca="1" si="43"/>
        <v>.</v>
      </c>
      <c r="BK82" s="138" t="str">
        <f t="shared" ca="1" si="43"/>
        <v>.</v>
      </c>
      <c r="BL82" s="138" t="str">
        <f t="shared" ca="1" si="43"/>
        <v>.</v>
      </c>
      <c r="BM82" s="138" t="str">
        <f t="shared" ca="1" si="43"/>
        <v>.</v>
      </c>
      <c r="BN82" s="138" t="str">
        <f t="shared" ca="1" si="43"/>
        <v>.</v>
      </c>
      <c r="BO82" s="138" t="str">
        <f t="shared" ca="1" si="43"/>
        <v>.</v>
      </c>
      <c r="BP82" s="138" t="str">
        <f t="shared" ca="1" si="43"/>
        <v>.</v>
      </c>
      <c r="BQ82" s="138" t="str">
        <f t="shared" ca="1" si="47"/>
        <v>.</v>
      </c>
      <c r="BR82" s="138" t="str">
        <f t="shared" ca="1" si="47"/>
        <v>.</v>
      </c>
      <c r="BS82" s="138" t="str">
        <f t="shared" ca="1" si="47"/>
        <v>.</v>
      </c>
      <c r="BT82" s="138" t="str">
        <f t="shared" ca="1" si="47"/>
        <v>.</v>
      </c>
      <c r="BU82" s="138" t="str">
        <f t="shared" ca="1" si="47"/>
        <v>.</v>
      </c>
      <c r="BV82" s="138" t="str">
        <f t="shared" ca="1" si="47"/>
        <v>.</v>
      </c>
      <c r="BW82" s="138" t="str">
        <f t="shared" ca="1" si="47"/>
        <v>.</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2</v>
      </c>
      <c r="H83" s="137">
        <f t="shared" ca="1" si="46"/>
        <v>2</v>
      </c>
      <c r="I83" s="137">
        <f t="shared" ca="1" si="46"/>
        <v>2</v>
      </c>
      <c r="J83" s="137">
        <f t="shared" ca="1" si="46"/>
        <v>2</v>
      </c>
      <c r="K83" s="137">
        <f t="shared" ca="1" si="46"/>
        <v>2</v>
      </c>
      <c r="L83" s="137">
        <f t="shared" ca="1" si="46"/>
        <v>1</v>
      </c>
      <c r="M83" s="137">
        <f t="shared" ca="1" si="46"/>
        <v>1</v>
      </c>
      <c r="N83" s="137">
        <f t="shared" ca="1" si="46"/>
        <v>1</v>
      </c>
      <c r="O83" s="137" t="str">
        <f t="shared" ca="1" si="46"/>
        <v>.</v>
      </c>
      <c r="P83" s="137" t="str">
        <f t="shared" ca="1" si="46"/>
        <v>.</v>
      </c>
      <c r="Q83" s="137" t="str">
        <f t="shared" ca="1" si="46"/>
        <v>.</v>
      </c>
      <c r="R83" s="137" t="str">
        <f t="shared" ca="1" si="46"/>
        <v>.</v>
      </c>
      <c r="S83" s="137" t="str">
        <f t="shared" ca="1" si="46"/>
        <v>.</v>
      </c>
      <c r="T83" s="137" t="str">
        <f t="shared" ca="1" si="46"/>
        <v>.</v>
      </c>
      <c r="U83" s="137" t="str">
        <f t="shared" ca="1" si="46"/>
        <v>.</v>
      </c>
      <c r="V83" s="137">
        <f t="shared" ca="1" si="46"/>
        <v>1</v>
      </c>
      <c r="W83" s="137">
        <f t="shared" ca="1" si="44"/>
        <v>3</v>
      </c>
      <c r="X83" s="137">
        <f t="shared" ca="1" si="44"/>
        <v>3</v>
      </c>
      <c r="Y83" s="137">
        <f t="shared" ca="1" si="44"/>
        <v>4</v>
      </c>
      <c r="Z83" s="137">
        <f t="shared" ca="1" si="44"/>
        <v>3</v>
      </c>
      <c r="AA83" s="137">
        <f t="shared" ca="1" si="44"/>
        <v>1</v>
      </c>
      <c r="AB83" s="137">
        <f t="shared" ca="1" si="44"/>
        <v>1</v>
      </c>
      <c r="AC83" s="137">
        <f t="shared" ca="1" si="44"/>
        <v>1</v>
      </c>
      <c r="AD83" s="137">
        <f t="shared" ca="1" si="44"/>
        <v>1</v>
      </c>
      <c r="AE83" s="137">
        <f t="shared" ca="1" si="44"/>
        <v>1</v>
      </c>
      <c r="AF83" s="137">
        <f t="shared" ca="1" si="44"/>
        <v>2</v>
      </c>
      <c r="AG83" s="137">
        <f t="shared" ca="1" si="44"/>
        <v>1</v>
      </c>
      <c r="AH83" s="137">
        <f t="shared" ca="1" si="44"/>
        <v>1</v>
      </c>
      <c r="AI83" s="137">
        <f t="shared" ca="1" si="44"/>
        <v>1</v>
      </c>
      <c r="AJ83" s="137" t="str">
        <f t="shared" ca="1" si="44"/>
        <v>.</v>
      </c>
      <c r="AK83" s="137" t="str">
        <f t="shared" ca="1" si="44"/>
        <v>.</v>
      </c>
      <c r="AL83" s="137" t="str">
        <f t="shared" ca="1" si="45"/>
        <v>.</v>
      </c>
      <c r="AM83" s="137" t="str">
        <f t="shared" ca="1" si="45"/>
        <v>.</v>
      </c>
      <c r="AN83" s="137" t="str">
        <f t="shared" ca="1" si="45"/>
        <v>.</v>
      </c>
      <c r="AO83" s="137" t="str">
        <f t="shared" ca="1" si="45"/>
        <v>.</v>
      </c>
      <c r="AP83" s="137" t="str">
        <f t="shared" ca="1" si="45"/>
        <v>.</v>
      </c>
      <c r="AQ83" s="137" t="str">
        <f t="shared" ca="1" si="45"/>
        <v>.</v>
      </c>
      <c r="AR83" s="137" t="str">
        <f t="shared" ca="1" si="45"/>
        <v>.</v>
      </c>
      <c r="AS83" s="137" t="str">
        <f t="shared" ca="1" si="45"/>
        <v>.</v>
      </c>
      <c r="AT83" s="137" t="str">
        <f t="shared" ca="1" si="45"/>
        <v>.</v>
      </c>
      <c r="AU83" s="137" t="str">
        <f t="shared" ca="1" si="45"/>
        <v>.</v>
      </c>
      <c r="AV83" s="137" t="str">
        <f t="shared" ca="1" si="45"/>
        <v>.</v>
      </c>
      <c r="AW83" s="137" t="str">
        <f t="shared" ca="1" si="45"/>
        <v>.</v>
      </c>
      <c r="AX83" s="137" t="str">
        <f t="shared" ca="1" si="45"/>
        <v>.</v>
      </c>
      <c r="AY83" s="137" t="str">
        <f t="shared" ca="1" si="45"/>
        <v>.</v>
      </c>
      <c r="AZ83" s="137" t="str">
        <f t="shared" ca="1" si="45"/>
        <v>.</v>
      </c>
      <c r="BA83" s="137" t="str">
        <f t="shared" ca="1" si="45"/>
        <v>.</v>
      </c>
      <c r="BB83" s="137" t="str">
        <f t="shared" ca="1" si="43"/>
        <v>.</v>
      </c>
      <c r="BC83" s="138" t="str">
        <f t="shared" ca="1" si="43"/>
        <v>.</v>
      </c>
      <c r="BD83" s="138" t="str">
        <f t="shared" ca="1" si="43"/>
        <v>.</v>
      </c>
      <c r="BE83" s="138" t="str">
        <f t="shared" ca="1" si="43"/>
        <v>.</v>
      </c>
      <c r="BF83" s="138" t="str">
        <f t="shared" ca="1" si="43"/>
        <v>.</v>
      </c>
      <c r="BG83" s="138" t="str">
        <f t="shared" ca="1" si="43"/>
        <v>.</v>
      </c>
      <c r="BH83" s="138" t="str">
        <f t="shared" ca="1" si="43"/>
        <v>.</v>
      </c>
      <c r="BI83" s="138" t="str">
        <f t="shared" ca="1" si="43"/>
        <v>.</v>
      </c>
      <c r="BJ83" s="138" t="str">
        <f t="shared" ca="1" si="43"/>
        <v>.</v>
      </c>
      <c r="BK83" s="138" t="str">
        <f t="shared" ca="1" si="43"/>
        <v>.</v>
      </c>
      <c r="BL83" s="138" t="str">
        <f t="shared" ca="1" si="43"/>
        <v>.</v>
      </c>
      <c r="BM83" s="138" t="str">
        <f t="shared" ca="1" si="43"/>
        <v>.</v>
      </c>
      <c r="BN83" s="138" t="str">
        <f t="shared" ca="1" si="43"/>
        <v>.</v>
      </c>
      <c r="BO83" s="138" t="str">
        <f t="shared" ca="1" si="43"/>
        <v>.</v>
      </c>
      <c r="BP83" s="138" t="str">
        <f t="shared" ca="1" si="43"/>
        <v>.</v>
      </c>
      <c r="BQ83" s="138" t="str">
        <f t="shared" ca="1" si="47"/>
        <v>.</v>
      </c>
      <c r="BR83" s="138" t="str">
        <f t="shared" ca="1" si="47"/>
        <v>.</v>
      </c>
      <c r="BS83" s="138" t="str">
        <f t="shared" ca="1" si="47"/>
        <v>.</v>
      </c>
      <c r="BT83" s="138">
        <f t="shared" ca="1" si="47"/>
        <v>1</v>
      </c>
      <c r="BU83" s="138">
        <f t="shared" ca="1" si="47"/>
        <v>1</v>
      </c>
      <c r="BV83" s="138">
        <f t="shared" ca="1" si="47"/>
        <v>1</v>
      </c>
      <c r="BW83" s="138">
        <f t="shared" ca="1" si="47"/>
        <v>1</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7.3</v>
      </c>
      <c r="H84" s="137">
        <f t="shared" ca="1" si="46"/>
        <v>5.8</v>
      </c>
      <c r="I84" s="137">
        <f t="shared" ca="1" si="46"/>
        <v>9.4</v>
      </c>
      <c r="J84" s="137">
        <f t="shared" ca="1" si="46"/>
        <v>7.6</v>
      </c>
      <c r="K84" s="137">
        <f t="shared" ca="1" si="46"/>
        <v>6.7</v>
      </c>
      <c r="L84" s="137">
        <f t="shared" ca="1" si="46"/>
        <v>9.4</v>
      </c>
      <c r="M84" s="137">
        <f t="shared" ca="1" si="46"/>
        <v>7.1</v>
      </c>
      <c r="N84" s="137">
        <f t="shared" ca="1" si="46"/>
        <v>10.9</v>
      </c>
      <c r="O84" s="137">
        <f t="shared" ca="1" si="46"/>
        <v>15.2</v>
      </c>
      <c r="P84" s="137">
        <f t="shared" ca="1" si="46"/>
        <v>14</v>
      </c>
      <c r="Q84" s="137">
        <f t="shared" ca="1" si="46"/>
        <v>15.9</v>
      </c>
      <c r="R84" s="137">
        <f t="shared" ca="1" si="46"/>
        <v>21.3</v>
      </c>
      <c r="S84" s="137">
        <f t="shared" ca="1" si="46"/>
        <v>21.6</v>
      </c>
      <c r="T84" s="137">
        <f t="shared" ca="1" si="46"/>
        <v>17.899999999999999</v>
      </c>
      <c r="U84" s="137">
        <f t="shared" ca="1" si="46"/>
        <v>18.600000000000001</v>
      </c>
      <c r="V84" s="137">
        <f t="shared" ca="1" si="46"/>
        <v>12.5</v>
      </c>
      <c r="W84" s="137">
        <f t="shared" ca="1" si="44"/>
        <v>12.7</v>
      </c>
      <c r="X84" s="137">
        <f t="shared" ca="1" si="44"/>
        <v>13.8</v>
      </c>
      <c r="Y84" s="137">
        <f t="shared" ca="1" si="44"/>
        <v>15.1</v>
      </c>
      <c r="Z84" s="137">
        <f t="shared" ca="1" si="44"/>
        <v>9.6</v>
      </c>
      <c r="AA84" s="137">
        <f t="shared" ca="1" si="44"/>
        <v>9.8000000000000007</v>
      </c>
      <c r="AB84" s="137">
        <f t="shared" ca="1" si="44"/>
        <v>6.4</v>
      </c>
      <c r="AC84" s="137">
        <f t="shared" ca="1" si="44"/>
        <v>2.4</v>
      </c>
      <c r="AD84" s="137">
        <f t="shared" ca="1" si="44"/>
        <v>12.1</v>
      </c>
      <c r="AE84" s="137">
        <f t="shared" ca="1" si="44"/>
        <v>33.299999999999997</v>
      </c>
      <c r="AF84" s="137">
        <f t="shared" ca="1" si="44"/>
        <v>35.299999999999997</v>
      </c>
      <c r="AG84" s="137">
        <f t="shared" ca="1" si="44"/>
        <v>28.3</v>
      </c>
      <c r="AH84" s="137">
        <f t="shared" ca="1" si="44"/>
        <v>25</v>
      </c>
      <c r="AI84" s="137">
        <f t="shared" ca="1" si="44"/>
        <v>11.3</v>
      </c>
      <c r="AJ84" s="137">
        <f t="shared" ca="1" si="44"/>
        <v>10.7</v>
      </c>
      <c r="AK84" s="137">
        <f t="shared" ca="1" si="44"/>
        <v>6.9</v>
      </c>
      <c r="AL84" s="137">
        <f t="shared" ca="1" si="45"/>
        <v>7</v>
      </c>
      <c r="AM84" s="137">
        <f t="shared" ca="1" si="45"/>
        <v>7.8</v>
      </c>
      <c r="AN84" s="137">
        <f t="shared" ca="1" si="45"/>
        <v>10.3</v>
      </c>
      <c r="AO84" s="137">
        <f t="shared" ca="1" si="45"/>
        <v>11.7</v>
      </c>
      <c r="AP84" s="137">
        <f t="shared" ca="1" si="45"/>
        <v>12.7</v>
      </c>
      <c r="AQ84" s="137">
        <f t="shared" ca="1" si="45"/>
        <v>17.600000000000001</v>
      </c>
      <c r="AR84" s="137">
        <f t="shared" ca="1" si="45"/>
        <v>18</v>
      </c>
      <c r="AS84" s="137">
        <f t="shared" ca="1" si="45"/>
        <v>18.399999999999999</v>
      </c>
      <c r="AT84" s="137">
        <f t="shared" ca="1" si="45"/>
        <v>16.7</v>
      </c>
      <c r="AU84" s="137">
        <f t="shared" ca="1" si="45"/>
        <v>12.5</v>
      </c>
      <c r="AV84" s="137">
        <f t="shared" ca="1" si="45"/>
        <v>9.1</v>
      </c>
      <c r="AW84" s="137">
        <f t="shared" ca="1" si="45"/>
        <v>5.8</v>
      </c>
      <c r="AX84" s="137">
        <f t="shared" ca="1" si="45"/>
        <v>5.5</v>
      </c>
      <c r="AY84" s="137">
        <f t="shared" ca="1" si="45"/>
        <v>6.8</v>
      </c>
      <c r="AZ84" s="137">
        <f t="shared" ca="1" si="45"/>
        <v>9.1</v>
      </c>
      <c r="BA84" s="137">
        <f t="shared" ca="1" si="45"/>
        <v>10.8</v>
      </c>
      <c r="BB84" s="137">
        <f t="shared" ca="1" si="43"/>
        <v>12.9</v>
      </c>
      <c r="BC84" s="138">
        <f t="shared" ca="1" si="43"/>
        <v>11.5</v>
      </c>
      <c r="BD84" s="138">
        <f t="shared" ca="1" si="43"/>
        <v>5.7</v>
      </c>
      <c r="BE84" s="138">
        <f t="shared" ca="1" si="43"/>
        <v>6.7</v>
      </c>
      <c r="BF84" s="138">
        <f t="shared" ca="1" si="43"/>
        <v>12.8</v>
      </c>
      <c r="BG84" s="138">
        <f t="shared" ca="1" si="43"/>
        <v>12.8</v>
      </c>
      <c r="BH84" s="138">
        <f t="shared" ca="1" si="43"/>
        <v>8</v>
      </c>
      <c r="BI84" s="138">
        <f t="shared" ca="1" si="43"/>
        <v>8</v>
      </c>
      <c r="BJ84" s="138">
        <f t="shared" ca="1" si="43"/>
        <v>5.5</v>
      </c>
      <c r="BK84" s="138">
        <f t="shared" ca="1" si="43"/>
        <v>5.5</v>
      </c>
      <c r="BL84" s="138">
        <f t="shared" ca="1" si="43"/>
        <v>8.5</v>
      </c>
      <c r="BM84" s="138">
        <f t="shared" ca="1" si="43"/>
        <v>7.5</v>
      </c>
      <c r="BN84" s="138">
        <f t="shared" ca="1" si="43"/>
        <v>3.1</v>
      </c>
      <c r="BO84" s="138">
        <f t="shared" ca="1" si="43"/>
        <v>3.2</v>
      </c>
      <c r="BP84" s="138">
        <f t="shared" ca="1" si="43"/>
        <v>0</v>
      </c>
      <c r="BQ84" s="138">
        <f t="shared" ca="1" si="47"/>
        <v>0</v>
      </c>
      <c r="BR84" s="138">
        <f t="shared" ca="1" si="47"/>
        <v>6.8</v>
      </c>
      <c r="BS84" s="138">
        <f t="shared" ca="1" si="47"/>
        <v>7.3</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1</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2016-09-04T19:17:04Z</dcterms:modified>
</cp:coreProperties>
</file>