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5456" windowHeight="4536" tabRatio="786" activeTab="5"/>
  </bookViews>
  <sheets>
    <sheet name="TOC" sheetId="1" r:id="rId1"/>
    <sheet name="Instructions " sheetId="2" r:id="rId2"/>
    <sheet name=" Deployment" sheetId="3" r:id="rId3"/>
    <sheet name="Termination Fees" sheetId="4" r:id="rId4"/>
    <sheet name="Hourly Rate Sheet" sheetId="5" r:id="rId5"/>
    <sheet name="Court Location Statistics" sheetId="6" r:id="rId6"/>
    <sheet name="State Exchanges" sheetId="7" r:id="rId7"/>
    <sheet name="AOC Assumptions" sheetId="8" r:id="rId8"/>
    <sheet name="Vendor Assumptions" sheetId="9" r:id="rId9"/>
  </sheets>
  <definedNames>
    <definedName name="_xlnm._FilterDatabase" localSheetId="6" hidden="1">'State Exchanges'!$A$1:$A$41</definedName>
    <definedName name="_xlnm.Print_Area" localSheetId="1">'Instructions '!$A$1:$E$9</definedName>
    <definedName name="_xlnm.Print_Titles" localSheetId="2">' Deployment'!$A:$A</definedName>
    <definedName name="_xlnm.Print_Titles" localSheetId="6">'State Exchanges'!$1:$1</definedName>
  </definedNames>
  <calcPr fullCalcOnLoad="1" fullPrecision="0"/>
</workbook>
</file>

<file path=xl/sharedStrings.xml><?xml version="1.0" encoding="utf-8"?>
<sst xmlns="http://schemas.openxmlformats.org/spreadsheetml/2006/main" count="649" uniqueCount="373">
  <si>
    <t>Unit of Measure</t>
  </si>
  <si>
    <t>Baseline Quantity</t>
  </si>
  <si>
    <t>Vendor Name:</t>
  </si>
  <si>
    <t>Description</t>
  </si>
  <si>
    <t>Monthly Total</t>
  </si>
  <si>
    <t>The data in this document is Confidential and Proprietary Information</t>
  </si>
  <si>
    <t>1.</t>
  </si>
  <si>
    <t>2.</t>
  </si>
  <si>
    <t>3.</t>
  </si>
  <si>
    <t>4.</t>
  </si>
  <si>
    <t>Hourly Rate</t>
  </si>
  <si>
    <t>Applications Programmer</t>
  </si>
  <si>
    <t>Business Analyst</t>
  </si>
  <si>
    <t>Database Analyst</t>
  </si>
  <si>
    <t>Project Manager</t>
  </si>
  <si>
    <t>Quality Assurance Engineer</t>
  </si>
  <si>
    <t>Software Engineer</t>
  </si>
  <si>
    <t>Training Specialist</t>
  </si>
  <si>
    <t>Technical Architect</t>
  </si>
  <si>
    <t>Pricing Workbook Table of Contents</t>
  </si>
  <si>
    <t>Worksheet Title / Hyperlink</t>
  </si>
  <si>
    <t>Hourly Rate Sheet</t>
  </si>
  <si>
    <t>Instructions for completing this Pricing Workbook</t>
  </si>
  <si>
    <t>Pricing Summary Sheets</t>
  </si>
  <si>
    <t>TOC page</t>
  </si>
  <si>
    <t>Database Administrator (DBA)</t>
  </si>
  <si>
    <t>Documentation Specialist</t>
  </si>
  <si>
    <t xml:space="preserve">Click links for </t>
  </si>
  <si>
    <t xml:space="preserve">Template Instructions </t>
  </si>
  <si>
    <t>This cell is Editable</t>
  </si>
  <si>
    <t>Table of Contents</t>
  </si>
  <si>
    <t>Instructions &amp; Setup Sheet</t>
  </si>
  <si>
    <r>
      <t>READ FIRST—</t>
    </r>
    <r>
      <rPr>
        <sz val="10"/>
        <rFont val="Arial"/>
        <family val="0"/>
      </rPr>
      <t xml:space="preserve">Instructions for Setting up and Completing Pricing Workbook </t>
    </r>
  </si>
  <si>
    <t>Senior</t>
  </si>
  <si>
    <t xml:space="preserve">Junior </t>
  </si>
  <si>
    <t>Total</t>
  </si>
  <si>
    <r>
      <t xml:space="preserve">The worksheets in this Pricing Template are protected to minimize the risk of compromising the integrity of the workbook structure and formulas. As such, the editable cells </t>
    </r>
    <r>
      <rPr>
        <sz val="10"/>
        <rFont val="Arial"/>
        <family val="0"/>
      </rPr>
      <t xml:space="preserve">within each worksheet are indicated in light green highlight as shown </t>
    </r>
    <r>
      <rPr>
        <b/>
        <sz val="12"/>
        <color indexed="10"/>
        <rFont val="Arial"/>
        <family val="2"/>
      </rPr>
      <t>=================================&gt;</t>
    </r>
  </si>
  <si>
    <t>Assumptions</t>
  </si>
  <si>
    <t xml:space="preserve">Worksheet to itemize all assumptions upon which its pricing is dependent
</t>
  </si>
  <si>
    <t xml:space="preserve">Job Title / Labor Category </t>
  </si>
  <si>
    <t>Pass-Through Description &amp; Vendor</t>
  </si>
  <si>
    <t>JUDICIAL COUNCIL OF CALIFORNIA
ADMINISTRATIVE OFFICE OF THE COURTS (AOC)</t>
  </si>
  <si>
    <t>5</t>
  </si>
  <si>
    <t>ASSUMPTIONS (State all assumptions upon which its pricing is being determined).  Insert as many lines as necessary to ensure all assumptions are accurately expressed.</t>
  </si>
  <si>
    <t>Description/Comments</t>
  </si>
  <si>
    <t>Software Specialist</t>
  </si>
  <si>
    <t>Deployment</t>
  </si>
  <si>
    <t>Pricing for Deployment Services</t>
  </si>
  <si>
    <t>Termination Fees</t>
  </si>
  <si>
    <t>Deployment Pricing Assumptions</t>
  </si>
  <si>
    <t>Deployment Pricing Sheet</t>
  </si>
  <si>
    <t>Technical Writer</t>
  </si>
  <si>
    <t xml:space="preserve">Per Court </t>
  </si>
  <si>
    <t>TOTAL SERVICES FEE</t>
  </si>
  <si>
    <t xml:space="preserve">  TOTAL FEES</t>
  </si>
  <si>
    <t>Termination Fee</t>
  </si>
  <si>
    <t xml:space="preserve"> Pricing Assumptions</t>
  </si>
  <si>
    <t xml:space="preserve"> Hourly Rates</t>
  </si>
  <si>
    <r>
      <t xml:space="preserve">  </t>
    </r>
    <r>
      <rPr>
        <b/>
        <sz val="10"/>
        <rFont val="Arial"/>
        <family val="2"/>
      </rPr>
      <t>Vendor Job Title Reference Mapping</t>
    </r>
    <r>
      <rPr>
        <sz val="10"/>
        <rFont val="Arial"/>
        <family val="0"/>
      </rPr>
      <t xml:space="preserve"> </t>
    </r>
  </si>
  <si>
    <t>Develop Statewide Deployment Strategy and Approach</t>
  </si>
  <si>
    <t xml:space="preserve">Develop Statewide Deployment Plan  </t>
  </si>
  <si>
    <t xml:space="preserve">Develop Knowledge Transfer Plan  </t>
  </si>
  <si>
    <t>TOTAL FEES</t>
  </si>
  <si>
    <t>Total Fees</t>
  </si>
  <si>
    <t>TOTAL PASS-THROUGH FEES</t>
  </si>
  <si>
    <t xml:space="preserve"> </t>
  </si>
  <si>
    <r>
      <t xml:space="preserve">Pass-through Charges </t>
    </r>
    <r>
      <rPr>
        <sz val="14"/>
        <rFont val="Arial"/>
        <family val="2"/>
      </rPr>
      <t xml:space="preserve">(Third-party provided products, services, and/or project expenses) </t>
    </r>
    <r>
      <rPr>
        <b/>
        <sz val="14"/>
        <color indexed="10"/>
        <rFont val="Arial"/>
        <family val="2"/>
      </rPr>
      <t xml:space="preserve">Note: Provide a detailed list of items in each category as an attachment to this pricing sheet. </t>
    </r>
  </si>
  <si>
    <t xml:space="preserve">                        Automated Data Conversion by Application </t>
  </si>
  <si>
    <r>
      <t xml:space="preserve">                                      </t>
    </r>
    <r>
      <rPr>
        <b/>
        <sz val="16"/>
        <rFont val="Arial"/>
        <family val="2"/>
      </rPr>
      <t>Vendor Provided Services</t>
    </r>
  </si>
  <si>
    <t>Manual Data Conversion</t>
  </si>
  <si>
    <t xml:space="preserve">Fixed Unit Price </t>
  </si>
  <si>
    <t>Comments</t>
  </si>
  <si>
    <t xml:space="preserve">Service Category </t>
  </si>
  <si>
    <t xml:space="preserve">                                     Comments</t>
  </si>
  <si>
    <t>Hourly Rates</t>
  </si>
  <si>
    <t>Other</t>
  </si>
  <si>
    <t>Sustain</t>
  </si>
  <si>
    <t>ACS</t>
  </si>
  <si>
    <t>AGS</t>
  </si>
  <si>
    <t>Class Act - ATS</t>
  </si>
  <si>
    <t xml:space="preserve">CIMS County </t>
  </si>
  <si>
    <t>AIS</t>
  </si>
  <si>
    <t>AMA</t>
  </si>
  <si>
    <t>CJIS</t>
  </si>
  <si>
    <t>Courts County</t>
  </si>
  <si>
    <t>Domain</t>
  </si>
  <si>
    <t>HCMS</t>
  </si>
  <si>
    <t>ICMS</t>
  </si>
  <si>
    <t>HTE/Sungard</t>
  </si>
  <si>
    <t>ISDcrim</t>
  </si>
  <si>
    <t>ISDciv</t>
  </si>
  <si>
    <t>JJIS</t>
  </si>
  <si>
    <t>J1</t>
  </si>
  <si>
    <t>KPMG1</t>
  </si>
  <si>
    <t>KPMG2</t>
  </si>
  <si>
    <t>MHS</t>
  </si>
  <si>
    <t>Maximus</t>
  </si>
  <si>
    <t xml:space="preserve">PSI </t>
  </si>
  <si>
    <t>JDS</t>
  </si>
  <si>
    <t>Limited Civil</t>
  </si>
  <si>
    <t>IJS</t>
  </si>
  <si>
    <t>Sats</t>
  </si>
  <si>
    <t>Small Claims</t>
  </si>
  <si>
    <t>SusJE</t>
  </si>
  <si>
    <t>SusDOS</t>
  </si>
  <si>
    <t>Tcams - County</t>
  </si>
  <si>
    <t>V2</t>
  </si>
  <si>
    <t>V3</t>
  </si>
  <si>
    <t xml:space="preserve">                   Additional Pricing Components</t>
  </si>
  <si>
    <t>Phoenix - Marin County IT Developed</t>
  </si>
  <si>
    <t xml:space="preserve">Per System </t>
  </si>
  <si>
    <t xml:space="preserve">Intentionally left blank </t>
  </si>
  <si>
    <t xml:space="preserve">Intentionally left blank  </t>
  </si>
  <si>
    <t>Additional Training Services</t>
  </si>
  <si>
    <t>Additional Testing Services</t>
  </si>
  <si>
    <t>Document Scanning</t>
  </si>
  <si>
    <t>Other (specify)</t>
  </si>
  <si>
    <t>Additional Documentation Services</t>
  </si>
  <si>
    <t>Worksheet for itemizing Vendor hourly rate structures for project personnel</t>
  </si>
  <si>
    <t>Worksheet for itemizing Termination Fees for each Service Area</t>
  </si>
  <si>
    <r>
      <t>This MS Excel Workbook contains a series of separate spreadsheets designed to provide a robust understanding of the costing model.  It is MANDATORY</t>
    </r>
    <r>
      <rPr>
        <sz val="10"/>
        <rFont val="Arial"/>
        <family val="0"/>
      </rPr>
      <t xml:space="preserve"> that this model be used in the pricing response</t>
    </r>
  </si>
  <si>
    <t>The spreadsheet tab labeled TOC (Table of Contents) contains brief descriptions of each spreadsheet, as well as convenient one-click navigation of the workbook</t>
  </si>
  <si>
    <t>Each worksheet is designed to elicit specific pricing information related to establishing, managing, developing, and deploying the work required by the SOW. If your typical pricing model does not normally charge for a specific element provided within this workbook, then please provide a statement in your "Assumptions" regarding your methodology for charging for that element (i.e., not applicable, charged on T&amp;M basis, etc.)</t>
  </si>
  <si>
    <t xml:space="preserve">Provide details pertaining to the assumptions, expectations, and/or performance parameters you have used as the basis for your pricing  </t>
  </si>
  <si>
    <t>Additional Configuration of CCMS Business Parameters</t>
  </si>
  <si>
    <r>
      <t>CCMS Infrastructure Assessment Services</t>
    </r>
    <r>
      <rPr>
        <sz val="14"/>
        <rFont val="Arial"/>
        <family val="2"/>
      </rPr>
      <t xml:space="preserve">  </t>
    </r>
  </si>
  <si>
    <t>CCMS Statewide Program Services</t>
  </si>
  <si>
    <t xml:space="preserve">   Per 1000 pages</t>
  </si>
  <si>
    <t xml:space="preserve">County </t>
  </si>
  <si>
    <t>City</t>
  </si>
  <si>
    <t>Size</t>
  </si>
  <si>
    <t>Locations</t>
  </si>
  <si>
    <t>Case Filings</t>
  </si>
  <si>
    <t>Employee FTE</t>
  </si>
  <si>
    <t>No of Judges</t>
  </si>
  <si>
    <t>Subordinant Judicial Officers</t>
  </si>
  <si>
    <t xml:space="preserve">Alameda  </t>
  </si>
  <si>
    <t>Oakland</t>
  </si>
  <si>
    <t>L</t>
  </si>
  <si>
    <t xml:space="preserve">Orange  </t>
  </si>
  <si>
    <t>Santa Ana</t>
  </si>
  <si>
    <t>Riverside</t>
  </si>
  <si>
    <t>Sacramento</t>
  </si>
  <si>
    <t xml:space="preserve">San Bernardino </t>
  </si>
  <si>
    <t>San Diego</t>
  </si>
  <si>
    <t>San Francisco</t>
  </si>
  <si>
    <t>Santa Clara</t>
  </si>
  <si>
    <t>San Jose</t>
  </si>
  <si>
    <t xml:space="preserve">Contra Costa </t>
  </si>
  <si>
    <t>Martinez</t>
  </si>
  <si>
    <t>M</t>
  </si>
  <si>
    <t>Fresno</t>
  </si>
  <si>
    <t>Kern</t>
  </si>
  <si>
    <t>Bakersfield</t>
  </si>
  <si>
    <t>Monterey</t>
  </si>
  <si>
    <t>Salinas</t>
  </si>
  <si>
    <t>San Joaquin</t>
  </si>
  <si>
    <t>Stockton</t>
  </si>
  <si>
    <t>San Mateo</t>
  </si>
  <si>
    <t>Redwood City</t>
  </si>
  <si>
    <t>Santa Barbara</t>
  </si>
  <si>
    <t>Solano</t>
  </si>
  <si>
    <t>Fairfield</t>
  </si>
  <si>
    <t>Sonoma</t>
  </si>
  <si>
    <t>Santa Rosa</t>
  </si>
  <si>
    <t>Stanislaus</t>
  </si>
  <si>
    <t>Modesto</t>
  </si>
  <si>
    <t>Tulare</t>
  </si>
  <si>
    <t>Visalia</t>
  </si>
  <si>
    <t>Ventura</t>
  </si>
  <si>
    <t>Butte</t>
  </si>
  <si>
    <t>Oroville</t>
  </si>
  <si>
    <t>S</t>
  </si>
  <si>
    <t>El Dorado</t>
  </si>
  <si>
    <t>Placerville</t>
  </si>
  <si>
    <t>Humboldt</t>
  </si>
  <si>
    <t>Eureka</t>
  </si>
  <si>
    <t>Imperial</t>
  </si>
  <si>
    <t>El Centro</t>
  </si>
  <si>
    <t>Kings</t>
  </si>
  <si>
    <t>Hanford</t>
  </si>
  <si>
    <t>Lake</t>
  </si>
  <si>
    <t>Lakeport</t>
  </si>
  <si>
    <t>Madera</t>
  </si>
  <si>
    <t>Marin</t>
  </si>
  <si>
    <t>San Rafael</t>
  </si>
  <si>
    <t>Mendocino</t>
  </si>
  <si>
    <t>Ukiah</t>
  </si>
  <si>
    <t>Merced</t>
  </si>
  <si>
    <t>Napa</t>
  </si>
  <si>
    <t>Nevada</t>
  </si>
  <si>
    <t>Nevada City</t>
  </si>
  <si>
    <t>Placer</t>
  </si>
  <si>
    <t>Auburn</t>
  </si>
  <si>
    <t>San Luis Obispo</t>
  </si>
  <si>
    <t>Santa Cruz</t>
  </si>
  <si>
    <t>Shasta</t>
  </si>
  <si>
    <t>Redding</t>
  </si>
  <si>
    <t>Siskiyou</t>
  </si>
  <si>
    <t>Yreka</t>
  </si>
  <si>
    <t>Sutter</t>
  </si>
  <si>
    <t>Yuba city</t>
  </si>
  <si>
    <t>Tehama</t>
  </si>
  <si>
    <t>Red Bluff</t>
  </si>
  <si>
    <t>Tuolumne</t>
  </si>
  <si>
    <t>Sonora</t>
  </si>
  <si>
    <t>Yolo</t>
  </si>
  <si>
    <t>Woodland</t>
  </si>
  <si>
    <t>Yuba</t>
  </si>
  <si>
    <t>Marysville</t>
  </si>
  <si>
    <t>Los Angeles</t>
  </si>
  <si>
    <t>XL</t>
  </si>
  <si>
    <t>Alpine</t>
  </si>
  <si>
    <t>Markleeville</t>
  </si>
  <si>
    <t>XS</t>
  </si>
  <si>
    <t>Amador</t>
  </si>
  <si>
    <t>Jackson</t>
  </si>
  <si>
    <t>Calaveras</t>
  </si>
  <si>
    <t>San Andreas</t>
  </si>
  <si>
    <t>Colusa</t>
  </si>
  <si>
    <t>Del Norte</t>
  </si>
  <si>
    <t>Cresent City</t>
  </si>
  <si>
    <t>Glenn</t>
  </si>
  <si>
    <t>Willows</t>
  </si>
  <si>
    <t>Inyo</t>
  </si>
  <si>
    <t>Independence</t>
  </si>
  <si>
    <t>Lassen</t>
  </si>
  <si>
    <t>Susanville</t>
  </si>
  <si>
    <t>Mariposa</t>
  </si>
  <si>
    <t>Modoc</t>
  </si>
  <si>
    <t>Alturas</t>
  </si>
  <si>
    <t>Mono</t>
  </si>
  <si>
    <t>Bridgeport</t>
  </si>
  <si>
    <t>Plumas</t>
  </si>
  <si>
    <t>Quincy</t>
  </si>
  <si>
    <t>San Benito</t>
  </si>
  <si>
    <t>Hollister</t>
  </si>
  <si>
    <t>Sierra</t>
  </si>
  <si>
    <t>Downieville</t>
  </si>
  <si>
    <t>Trinity</t>
  </si>
  <si>
    <t>Weaverville</t>
  </si>
  <si>
    <t>Employee FTEs</t>
  </si>
  <si>
    <t>Subordinate Judicial Officers</t>
  </si>
  <si>
    <t xml:space="preserve">   </t>
  </si>
  <si>
    <t>All Courts</t>
  </si>
  <si>
    <t>Court Location Statistics</t>
  </si>
  <si>
    <t>Infrastructure Assessment - Los Angeles Court</t>
  </si>
  <si>
    <t>Infrastructure Assessment - Large Court</t>
  </si>
  <si>
    <t>Infrastructure Assessment - Medium Court</t>
  </si>
  <si>
    <t>Infrastructure Assessment - Small Court</t>
  </si>
  <si>
    <t>Infrastructure Assessment - Very Small Court</t>
  </si>
  <si>
    <t>Operational Cutover and Stabilization Support - Los Angeles Court</t>
  </si>
  <si>
    <t xml:space="preserve">Operational Cutover and Stabilization Support - Large Court </t>
  </si>
  <si>
    <t>Operational Cutover and Stabilization Support - Medium Court</t>
  </si>
  <si>
    <t>Operational Cutover and Stabilization Support - Small Court</t>
  </si>
  <si>
    <t>Operational Cutover and Stabilization Support - Very Small Court</t>
  </si>
  <si>
    <t>End-User Acceptance Testing Support - Los Angeles Court</t>
  </si>
  <si>
    <t>End User Acceptance Testing Support - Large Court</t>
  </si>
  <si>
    <t>End-User Acceptance Testing Support - Medium Court</t>
  </si>
  <si>
    <t>End-User Acceptance Testing Support - Small Court</t>
  </si>
  <si>
    <t>End-User Acceptance Testing Support - Very Small Court</t>
  </si>
  <si>
    <t xml:space="preserve">Configure and Integrate to a centralized DMS for those Courts that do not currently have a DMS system in place    </t>
  </si>
  <si>
    <t>Per 1000 records</t>
  </si>
  <si>
    <t>Unamortized license fees for license fees not yet owed and discharged by the Vendor, but only for software used solely to provide the Services and actual charges for license termination fees for such software</t>
  </si>
  <si>
    <t>Actual cost of terminating third party contracts that are required to be terminated as a result of termination of the Services</t>
  </si>
  <si>
    <t>Actual portion of un-depreciated hardware expenses not yet recovered or discharged by Vendor for hardware acquired, which is used solely to provide the Services under the Agreement</t>
  </si>
  <si>
    <t>CCMS-V4 Application Administrator and End-User Training</t>
  </si>
  <si>
    <t>CCMS Application Administrator and End-User Training - Los Angeles Court</t>
  </si>
  <si>
    <t>CCMS Application Administrator and End-User Training - Large Court</t>
  </si>
  <si>
    <t>CCMS Application Administrator and End-User Training - Medium Court</t>
  </si>
  <si>
    <t>CCMS Application Administrator and End-User Training - Small Court</t>
  </si>
  <si>
    <t>CCMS Application Administrator and End-User Training - Very Small Court</t>
  </si>
  <si>
    <t>Develop Administrator and End-User Training Materials</t>
  </si>
  <si>
    <t>Operational Cutover and Stabilization Support</t>
  </si>
  <si>
    <t xml:space="preserve"> End User Acceptance Testing Support</t>
  </si>
  <si>
    <t>Data Integration Services</t>
  </si>
  <si>
    <t>Per Data Exchange</t>
  </si>
  <si>
    <t>Setup and Configuration of Statewide Exchanges</t>
  </si>
  <si>
    <t>In-house</t>
  </si>
  <si>
    <t>Deployment Services Units (DSUs)</t>
  </si>
  <si>
    <t>Fixed  DSU
Unit Price</t>
  </si>
  <si>
    <r>
      <t>CCMS Application Configuration Services</t>
    </r>
    <r>
      <rPr>
        <sz val="14"/>
        <rFont val="Arial"/>
        <family val="2"/>
      </rPr>
      <t xml:space="preserve">  </t>
    </r>
  </si>
  <si>
    <t xml:space="preserve">Per Configuration Change </t>
  </si>
  <si>
    <t>Per form, notice or report</t>
  </si>
  <si>
    <t>Baseline Configuration of CCMS Business Parameters - Los Angeles Court</t>
  </si>
  <si>
    <t>Baseline Configuration of CCMS Business Parameters - Medium Court</t>
  </si>
  <si>
    <t>Baseline Configuration of CCMS Business Parameters - Very Small Court</t>
  </si>
  <si>
    <t>Deployment Service Pricing with Baselines</t>
  </si>
  <si>
    <t xml:space="preserve">Deployment Service Pricing (unit pricing only) </t>
  </si>
  <si>
    <t xml:space="preserve">Minimum of 45 days per Cutover per Court </t>
  </si>
  <si>
    <t xml:space="preserve">Minimum of 30 days per Cutover per Court </t>
  </si>
  <si>
    <t xml:space="preserve"> Minimum of 30 days per Cutover per Court </t>
  </si>
  <si>
    <t>Baseline Configuration of CCMS Business Parameters - Large Court</t>
  </si>
  <si>
    <t>Baseline Configuration of CCMS Business Parameters - Small Court</t>
  </si>
  <si>
    <t>Per Day</t>
  </si>
  <si>
    <t>Additional End-User Acceptance Testing Support for a Court</t>
  </si>
  <si>
    <t>CCMS V4 Deployment Services</t>
  </si>
  <si>
    <t xml:space="preserve">SOW Pricing Enclosure </t>
  </si>
  <si>
    <t xml:space="preserve">Interface existing Court DMS to CCMS-V4  </t>
  </si>
  <si>
    <t>Please assume 1900 configuration changes for pricing the entire deployment. AOC has provided an indicative allocation of these changes below.  Note that this is only indicative and may change based on actual Court requirements</t>
  </si>
  <si>
    <t>Configuration Changes of CCMS Business Parameters - Moderate Change</t>
  </si>
  <si>
    <t>Configuration Changes of CCMS Business Parameters - Simple Change</t>
  </si>
  <si>
    <t>Configuration Changes of CCMS Business Parameters - Complex Change</t>
  </si>
  <si>
    <t>E-Filing Setup and Configuration - CCTC-Hosted Court</t>
  </si>
  <si>
    <t>E-Filing Setup and Configuration - Locally-Hosted Court</t>
  </si>
  <si>
    <t>Setup and Configuration of Local Exchanges</t>
  </si>
  <si>
    <t xml:space="preserve">30 Days Per Cutover Per Court </t>
  </si>
  <si>
    <t xml:space="preserve">For pricing purposes, assume that each Court type will have have the following number of cutovers per court: Los Angeles = 50, Large = 30, Medium = 20, Small = 3, Very Small = 3 </t>
  </si>
  <si>
    <t xml:space="preserve">Forms, Notices and Reports (FNRs) </t>
  </si>
  <si>
    <t>For CCMS-V4 Application Administrator and End-User Training pricing purposes, assume: (1) the provided number of training Courses per cutover per Court size; (2)  that there shall be no greater than 10 participants per Course; and (3) a Course refers to training sufficient to enable trained personnel to use the CCMS Application in their day-to-day job.</t>
  </si>
  <si>
    <t>For Forms, Notices and Reports (FNRs) pricing purposes, please assume that there will be 400 local Forms and Notices that will be developed during the deployment process.</t>
  </si>
  <si>
    <t>There is no guarantee of which or how many Courts shall avail themselves of any or all of the Services listed herein.</t>
  </si>
  <si>
    <t xml:space="preserve"> AOC Pricing Assumptions</t>
  </si>
  <si>
    <t>AOC Deployment Pricing Assumptions</t>
  </si>
  <si>
    <t xml:space="preserve">30 Courses Per Court </t>
  </si>
  <si>
    <t xml:space="preserve">20 Courses Per Court </t>
  </si>
  <si>
    <t xml:space="preserve">5 Courses Per Court </t>
  </si>
  <si>
    <t>Experience Level and Skill Sets</t>
  </si>
  <si>
    <t>ASSUMPTIONS: In providing a pricing response, Vendor shall factor in the following AOC assumptions regarding pricing:</t>
  </si>
  <si>
    <t>JAD</t>
  </si>
  <si>
    <t>Consolidated Exchange</t>
  </si>
  <si>
    <t>DOJ</t>
  </si>
  <si>
    <t>LEA</t>
  </si>
  <si>
    <t>DA/      City Attn</t>
  </si>
  <si>
    <t>DCSS</t>
  </si>
  <si>
    <t>Finance</t>
  </si>
  <si>
    <t>DMV/ Citation/ FTB</t>
  </si>
  <si>
    <t>Probation</t>
  </si>
  <si>
    <t>DSS</t>
  </si>
  <si>
    <t>e-Fililing</t>
  </si>
  <si>
    <t>Arrest Warrant</t>
  </si>
  <si>
    <t>X</t>
  </si>
  <si>
    <t xml:space="preserve">Attorney Assignment </t>
  </si>
  <si>
    <t>ALL</t>
  </si>
  <si>
    <t xml:space="preserve">Booking Information  </t>
  </si>
  <si>
    <t>Calendar</t>
  </si>
  <si>
    <t>Child Support Request</t>
  </si>
  <si>
    <t>Citations Input</t>
  </si>
  <si>
    <t>Court Case Information Update</t>
  </si>
  <si>
    <t>DCSS Recommended Judgement</t>
  </si>
  <si>
    <t>DMV DAH (Priors)</t>
  </si>
  <si>
    <t>DMV</t>
  </si>
  <si>
    <t>DMV DD1</t>
  </si>
  <si>
    <t>DMV DD2</t>
  </si>
  <si>
    <t>FTB</t>
  </si>
  <si>
    <t>DMV DD3</t>
  </si>
  <si>
    <t>DMV DD4</t>
  </si>
  <si>
    <t>DMV DD5</t>
  </si>
  <si>
    <t>DOJ Disposition</t>
  </si>
  <si>
    <t>DOJ JUS 8716 (Juv Dispo Rpt)</t>
  </si>
  <si>
    <t>DOJ JUS 8717 (Juv Sub Dispo Rpt)</t>
  </si>
  <si>
    <t>Order</t>
  </si>
  <si>
    <t>Parentage Declaration</t>
  </si>
  <si>
    <t>Premenancy Data</t>
  </si>
  <si>
    <t>Probation Violation - Juvenile</t>
  </si>
  <si>
    <t>Proof of Service</t>
  </si>
  <si>
    <t>Restraining Order</t>
  </si>
  <si>
    <t>Social Worker Assignment</t>
  </si>
  <si>
    <t>Summons and Complaint</t>
  </si>
  <si>
    <t>Suspend Licence</t>
  </si>
  <si>
    <t>Note: Case Filings statistics for Trinity are incomplete</t>
  </si>
  <si>
    <t>The term 'Configuration Change', as used in the CCMS Application Configuration Services section of this Pricing sheet, means a change in the CCMS application configuration. Configuration Changes may be small (requiring a person skilled in performing configuration services of the type contemplated by the Statement of Work less than 2 hours, including without limitation making minor changes to configuration screens and changing radio/option buttons); moderate (Configuration Changes requiring a person skilled in performing configuration services of the type contemplated by the Statement of Work at least 2 hours, but not more than 8 hours; and complex (Configuration Changes requiring a person skilled in performing configuration services of the type contemplated by the Statement of Work more than 8 hours).</t>
  </si>
  <si>
    <t>For CCMS Application Configuration Services, please assume 1900 Configuration Changes for pricing the entire deployment. AOC has provided an indicative allocation of these changes below.  Note that this is only indicative and may change based on actual Court requirements.</t>
  </si>
  <si>
    <t xml:space="preserve">For Operational Cutover and Stabilization Support pricing purposes, assume that each Court type will have  the following number of Cutovers per court: Los Angeles = 50, Large = 30, Medium = 20, Small = 3, Very Small = 3 </t>
  </si>
  <si>
    <t>For End User Acceptance Testing Support pricing purposes, assume the provided number of days of End-user Acceptance Testing Support for each Court size.</t>
  </si>
  <si>
    <t>The term 'System', as used in the Automated Data Conversion by Application section of this Pricing sheet, refers to a legacy software application or other software/application that will require conversion.</t>
  </si>
  <si>
    <r>
      <t>Operational Processes and Procedures Services</t>
    </r>
    <r>
      <rPr>
        <sz val="14"/>
        <rFont val="Arial"/>
        <family val="2"/>
      </rPr>
      <t xml:space="preserve">  </t>
    </r>
  </si>
  <si>
    <t>Operational Processes and Procedures Assessment - Los Angeles Court</t>
  </si>
  <si>
    <t>Operational Processes and Procedures Assessment - Large Court</t>
  </si>
  <si>
    <t>Operational Processes and Procedures Assessment - Medium Court</t>
  </si>
  <si>
    <t>Operational Processes and Procedures Assessment - Small Court</t>
  </si>
  <si>
    <t>Operational Processes and Procedures Assessment - Very Small Court</t>
  </si>
  <si>
    <t>The term “Cutover”, as used in this Pricing Sheet, means going-live on (i) the CCMS Application, or (ii) one or more case types within the CCMS Application, in each case (x) at one or more Court locations, and (y) where all Court personnel who are provided access to case management system(s) by the Court are able to access the CCMS Application and perform their normal daily operations using the production environment of the CCMS Application.</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</si>
</sst>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quot;#,##0"/>
    <numFmt numFmtId="168" formatCode="\+0%;0%"/>
    <numFmt numFmtId="169" formatCode="\+0%;\-0%"/>
    <numFmt numFmtId="170" formatCode="0.0%"/>
    <numFmt numFmtId="171" formatCode="#,##0.0"/>
    <numFmt numFmtId="172" formatCode="_(&quot;$&quot;* #,##0.0_);_(&quot;$&quot;* \(#,##0.0\);_(&quot;$&quot;* &quot;-&quot;??_);_(@_)"/>
    <numFmt numFmtId="173" formatCode="_(&quot;$&quot;* #,##0_);_(&quot;$&quot;* \(#,##0\);_(&quot;$&quot;* &quot;-&quot;??_);_(@_)"/>
    <numFmt numFmtId="174" formatCode="_(&quot;$&quot;* #,##0.000_);_(&quot;$&quot;* \(#,##0.000\);_(&quot;$&quot;* &quot;-&quot;??_);_(@_)"/>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_([$$-409]* #,##0_);_([$$-409]* \(#,##0\);_([$$-409]* &quot;-&quot;_);_(@_)"/>
    <numFmt numFmtId="180" formatCode="_(* #,##0.0000_);_(* \(#,##0.0000\);_(* &quot;-&quot;????_);_(@_)"/>
    <numFmt numFmtId="181" formatCode="_(&quot;$&quot;* #,##0.0000_);_(&quot;$&quot;* \(#,##0.0000\);_(&quot;$&quot;* &quot;-&quot;????_);_(@_)"/>
    <numFmt numFmtId="182" formatCode="&quot;$&quot;#,##0.00"/>
    <numFmt numFmtId="183" formatCode="&quot;$&quot;#,##0.0"/>
    <numFmt numFmtId="184" formatCode="&quot;$&quot;\ \ #,##0"/>
    <numFmt numFmtId="185" formatCode="[$€-2]\ #,##0.00_);[Red]\([$€-2]\ #,##0.00\)"/>
    <numFmt numFmtId="186" formatCode="_(* #,##0_);_(* \(#,##0\);_(* &quot;-&quot;??_);_(@_)"/>
    <numFmt numFmtId="187" formatCode="[$-409]dddd\,\ mmmm\ dd\,\ yyyy"/>
    <numFmt numFmtId="188" formatCode="[$-409]mmmm\ d\,\ yyyy;@"/>
    <numFmt numFmtId="189" formatCode="mmm\-yyyy"/>
    <numFmt numFmtId="190" formatCode="&quot;$&quot;\ #,##0;&quot;$&quot;\ \-#,##0"/>
    <numFmt numFmtId="191" formatCode="&quot;$&quot;\ #,##0;[Red]&quot;$&quot;\ \-#,##0"/>
    <numFmt numFmtId="192" formatCode="&quot;$&quot;\ #,##0.00;&quot;$&quot;\ \-#,##0.00"/>
    <numFmt numFmtId="193" formatCode="&quot;$&quot;\ #,##0.00;[Red]&quot;$&quot;\ \-#,##0.00"/>
    <numFmt numFmtId="194" formatCode="_ &quot;$&quot;\ * #,##0_ ;_ &quot;$&quot;\ * \-#,##0_ ;_ &quot;$&quot;\ * &quot;-&quot;_ ;_ @_ "/>
    <numFmt numFmtId="195" formatCode="_ * #,##0_ ;_ * \-#,##0_ ;_ * &quot;-&quot;_ ;_ @_ "/>
    <numFmt numFmtId="196" formatCode="_ &quot;$&quot;\ * #,##0.00_ ;_ &quot;$&quot;\ * \-#,##0.00_ ;_ &quot;$&quot;\ * &quot;-&quot;??_ ;_ @_ "/>
    <numFmt numFmtId="197" formatCode="_ * #,##0.00_ ;_ * \-#,##0.00_ ;_ * &quot;-&quot;??_ ;_ @_ "/>
    <numFmt numFmtId="198" formatCode="#,##0.0_);\(#,##0.0\)"/>
    <numFmt numFmtId="199" formatCode="_ &quot;$&quot;\ * #,##0.0_ ;_ &quot;$&quot;\ * \-#,##0.0_ ;_ &quot;$&quot;\ * &quot;-&quot;??_ ;_ @_ "/>
    <numFmt numFmtId="200" formatCode="_ &quot;$&quot;\ * #,##0_ ;_ &quot;$&quot;\ * \-#,##0_ ;_ &quot;$&quot;\ * &quot;-&quot;??_ ;_ @_ "/>
    <numFmt numFmtId="201" formatCode="_ * #,##0.0_ ;_ * \-#,##0.0_ ;_ * &quot;-&quot;??_ ;_ @_ "/>
    <numFmt numFmtId="202" formatCode="_ * #,##0_ ;_ * \-#,##0_ ;_ * &quot;-&quot;??_ ;_ @_ "/>
  </numFmts>
  <fonts count="44">
    <font>
      <sz val="10"/>
      <name val="Arial"/>
      <family val="0"/>
    </font>
    <font>
      <b/>
      <sz val="10"/>
      <name val="Arial"/>
      <family val="2"/>
    </font>
    <font>
      <b/>
      <sz val="9"/>
      <name val="Arial"/>
      <family val="2"/>
    </font>
    <font>
      <u val="single"/>
      <sz val="10"/>
      <color indexed="12"/>
      <name val="Arial"/>
      <family val="0"/>
    </font>
    <font>
      <u val="single"/>
      <sz val="10"/>
      <color indexed="36"/>
      <name val="Arial"/>
      <family val="0"/>
    </font>
    <font>
      <b/>
      <sz val="12"/>
      <name val="Arial"/>
      <family val="2"/>
    </font>
    <font>
      <b/>
      <i/>
      <sz val="12"/>
      <name val="Arial"/>
      <family val="2"/>
    </font>
    <font>
      <b/>
      <u val="single"/>
      <sz val="8"/>
      <color indexed="12"/>
      <name val="Arial"/>
      <family val="2"/>
    </font>
    <font>
      <b/>
      <sz val="10"/>
      <color indexed="10"/>
      <name val="Arial"/>
      <family val="2"/>
    </font>
    <font>
      <b/>
      <sz val="12"/>
      <color indexed="10"/>
      <name val="Arial"/>
      <family val="2"/>
    </font>
    <font>
      <b/>
      <sz val="11"/>
      <color indexed="10"/>
      <name val="Arial"/>
      <family val="2"/>
    </font>
    <font>
      <b/>
      <sz val="12"/>
      <color indexed="9"/>
      <name val="Arial"/>
      <family val="2"/>
    </font>
    <font>
      <sz val="8"/>
      <name val="Arial"/>
      <family val="0"/>
    </font>
    <font>
      <b/>
      <sz val="10"/>
      <color indexed="9"/>
      <name val="Arial"/>
      <family val="2"/>
    </font>
    <font>
      <b/>
      <i/>
      <sz val="14"/>
      <name val="Arial"/>
      <family val="2"/>
    </font>
    <font>
      <sz val="14"/>
      <name val="Arial"/>
      <family val="2"/>
    </font>
    <font>
      <b/>
      <sz val="14"/>
      <color indexed="9"/>
      <name val="Arial"/>
      <family val="2"/>
    </font>
    <font>
      <b/>
      <sz val="14"/>
      <name val="Arial"/>
      <family val="2"/>
    </font>
    <font>
      <b/>
      <u val="single"/>
      <sz val="14"/>
      <color indexed="12"/>
      <name val="Arial"/>
      <family val="2"/>
    </font>
    <font>
      <b/>
      <sz val="14"/>
      <color indexed="10"/>
      <name val="Arial"/>
      <family val="2"/>
    </font>
    <font>
      <b/>
      <i/>
      <sz val="18"/>
      <name val="Arial"/>
      <family val="2"/>
    </font>
    <font>
      <b/>
      <sz val="16"/>
      <name val="Arial"/>
      <family val="2"/>
    </font>
    <font>
      <sz val="9"/>
      <color indexed="9"/>
      <name val="Arial"/>
      <family val="0"/>
    </font>
    <font>
      <sz val="9"/>
      <name val="Arial"/>
      <family val="2"/>
    </font>
    <font>
      <b/>
      <sz val="8"/>
      <name val="Arial"/>
      <family val="2"/>
    </font>
    <font>
      <b/>
      <sz val="9"/>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40"/>
        <bgColor indexed="64"/>
      </patternFill>
    </fill>
    <fill>
      <patternFill patternType="solid">
        <fgColor indexed="63"/>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thin"/>
      <bottom style="medium"/>
    </border>
    <border>
      <left style="medium"/>
      <right style="medium"/>
      <top style="thin"/>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thin"/>
      <right style="medium"/>
      <top style="medium"/>
      <bottom style="thin"/>
    </border>
    <border>
      <left style="medium"/>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medium"/>
      <top style="thin"/>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medium"/>
      <bottom style="medium"/>
    </border>
    <border>
      <left>
        <color indexed="63"/>
      </left>
      <right style="thick"/>
      <top>
        <color indexed="63"/>
      </top>
      <bottom>
        <color indexed="63"/>
      </bottom>
    </border>
    <border>
      <left style="thin"/>
      <right style="thin"/>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style="thick"/>
    </border>
    <border>
      <left>
        <color indexed="63"/>
      </left>
      <right style="medium"/>
      <top style="medium"/>
      <bottom style="thick"/>
    </border>
    <border>
      <left>
        <color indexed="63"/>
      </left>
      <right>
        <color indexed="63"/>
      </right>
      <top style="thin"/>
      <bottom style="thin"/>
    </border>
    <border>
      <left>
        <color indexed="63"/>
      </left>
      <right>
        <color indexed="63"/>
      </right>
      <top>
        <color indexed="63"/>
      </top>
      <bottom style="thin"/>
    </border>
    <border>
      <left>
        <color indexed="63"/>
      </left>
      <right style="thick"/>
      <top>
        <color indexed="63"/>
      </top>
      <bottom style="thin"/>
    </border>
    <border>
      <left style="thin"/>
      <right style="thin"/>
      <top>
        <color indexed="63"/>
      </top>
      <bottom style="thin"/>
    </border>
    <border>
      <left style="medium"/>
      <right>
        <color indexed="63"/>
      </right>
      <top style="thin"/>
      <bottom style="thin"/>
    </border>
    <border>
      <left>
        <color indexed="63"/>
      </left>
      <right style="thick"/>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thin"/>
      <top style="medium"/>
      <bottom style="medium"/>
    </border>
    <border>
      <left>
        <color indexed="63"/>
      </left>
      <right style="medium"/>
      <top>
        <color indexed="63"/>
      </top>
      <bottom style="thick"/>
    </border>
    <border>
      <left style="medium"/>
      <right style="thin"/>
      <top>
        <color indexed="63"/>
      </top>
      <bottom style="thin"/>
    </border>
    <border>
      <left style="medium"/>
      <right style="thin"/>
      <top style="thin"/>
      <bottom style="thin"/>
    </border>
    <border>
      <left style="medium"/>
      <right style="thin"/>
      <top style="medium"/>
      <bottom style="thin"/>
    </border>
    <border>
      <left style="medium"/>
      <right>
        <color indexed="63"/>
      </right>
      <top style="medium"/>
      <bottom>
        <color indexed="63"/>
      </bottom>
    </border>
    <border>
      <left style="medium"/>
      <right style="thin"/>
      <top style="medium"/>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ck"/>
    </border>
    <border>
      <left style="thin"/>
      <right style="thin"/>
      <top>
        <color indexed="63"/>
      </top>
      <bottom style="medium"/>
    </border>
    <border>
      <left>
        <color indexed="63"/>
      </left>
      <right>
        <color indexed="63"/>
      </right>
      <top style="medium"/>
      <bottom>
        <color indexed="63"/>
      </bottom>
    </border>
    <border>
      <left style="medium"/>
      <right style="thin"/>
      <top style="thin"/>
      <bottom style="medium"/>
    </border>
    <border>
      <left style="thin"/>
      <right style="medium"/>
      <top>
        <color indexed="63"/>
      </top>
      <bottom style="thin"/>
    </border>
    <border>
      <left>
        <color indexed="63"/>
      </left>
      <right style="thin"/>
      <top style="medium"/>
      <bottom style="thick"/>
    </border>
    <border>
      <left style="thin"/>
      <right>
        <color indexed="63"/>
      </right>
      <top>
        <color indexed="63"/>
      </top>
      <bottom style="thin"/>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color indexed="63"/>
      </top>
      <bottom style="medium"/>
    </border>
    <border>
      <left>
        <color indexed="63"/>
      </left>
      <right style="thick"/>
      <top style="medium"/>
      <bottom>
        <color indexed="63"/>
      </bottom>
    </border>
    <border>
      <left>
        <color indexed="63"/>
      </left>
      <right style="thick"/>
      <top style="medium"/>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style="thick"/>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ck"/>
      <top style="medium"/>
      <bottom style="thin"/>
    </border>
    <border>
      <left style="thin"/>
      <right>
        <color indexed="63"/>
      </right>
      <top style="thin"/>
      <bottom style="thin"/>
    </border>
    <border>
      <left style="thin"/>
      <right>
        <color indexed="63"/>
      </right>
      <top style="medium"/>
      <bottom style="thin"/>
    </border>
    <border>
      <left style="thin"/>
      <right>
        <color indexed="63"/>
      </right>
      <top>
        <color indexed="63"/>
      </top>
      <bottom>
        <color indexed="63"/>
      </bottom>
    </border>
    <border>
      <left style="thin"/>
      <right style="thick"/>
      <top style="thin"/>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s>
  <cellStyleXfs count="67">
    <xf numFmtId="3"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6">
    <xf numFmtId="3" fontId="0" fillId="0" borderId="0" xfId="0" applyAlignment="1">
      <alignment/>
    </xf>
    <xf numFmtId="0" fontId="0" fillId="0" borderId="0" xfId="57">
      <alignment/>
      <protection/>
    </xf>
    <xf numFmtId="0" fontId="0" fillId="0" borderId="0" xfId="57" applyBorder="1" applyAlignment="1">
      <alignment wrapText="1"/>
      <protection/>
    </xf>
    <xf numFmtId="0" fontId="0" fillId="0" borderId="0" xfId="57" applyAlignment="1">
      <alignment wrapText="1"/>
      <protection/>
    </xf>
    <xf numFmtId="0" fontId="0" fillId="0" borderId="0" xfId="57" applyFill="1" applyAlignment="1">
      <alignment wrapText="1"/>
      <protection/>
    </xf>
    <xf numFmtId="0" fontId="0" fillId="0" borderId="0" xfId="57" applyFill="1">
      <alignment/>
      <protection/>
    </xf>
    <xf numFmtId="49" fontId="0" fillId="0" borderId="0" xfId="57" applyNumberFormat="1" applyAlignment="1">
      <alignment horizontal="center" vertical="center"/>
      <protection/>
    </xf>
    <xf numFmtId="3" fontId="3" fillId="0" borderId="10" xfId="53" applyFont="1" applyBorder="1" applyAlignment="1">
      <alignment horizontal="left" indent="1"/>
    </xf>
    <xf numFmtId="3" fontId="0" fillId="0" borderId="10" xfId="0" applyBorder="1" applyAlignment="1">
      <alignment horizontal="left" wrapText="1" indent="1"/>
    </xf>
    <xf numFmtId="3" fontId="0" fillId="24" borderId="10" xfId="0" applyFill="1" applyBorder="1" applyAlignment="1">
      <alignment horizontal="center" wrapText="1"/>
    </xf>
    <xf numFmtId="3" fontId="7" fillId="24" borderId="10" xfId="53" applyFont="1" applyFill="1" applyBorder="1" applyAlignment="1">
      <alignment horizontal="center" vertical="center"/>
    </xf>
    <xf numFmtId="0" fontId="0" fillId="0" borderId="11" xfId="57" applyFont="1" applyBorder="1" applyAlignment="1">
      <alignment wrapText="1"/>
      <protection/>
    </xf>
    <xf numFmtId="3" fontId="1" fillId="20" borderId="12" xfId="53" applyFont="1" applyFill="1" applyBorder="1" applyAlignment="1">
      <alignment horizontal="left" vertical="center"/>
    </xf>
    <xf numFmtId="3" fontId="1" fillId="20" borderId="11" xfId="53" applyFont="1" applyFill="1" applyBorder="1" applyAlignment="1">
      <alignment horizontal="left" vertical="center"/>
    </xf>
    <xf numFmtId="0" fontId="0" fillId="0" borderId="13" xfId="57" applyFont="1" applyBorder="1" applyAlignment="1">
      <alignment horizontal="left" wrapText="1" indent="1"/>
      <protection/>
    </xf>
    <xf numFmtId="3" fontId="3" fillId="0" borderId="10" xfId="53" applyBorder="1" applyAlignment="1">
      <alignment horizontal="left" indent="1"/>
    </xf>
    <xf numFmtId="0" fontId="0" fillId="0" borderId="14" xfId="57" applyFont="1" applyBorder="1">
      <alignment/>
      <protection/>
    </xf>
    <xf numFmtId="0" fontId="0" fillId="0" borderId="10" xfId="57" applyBorder="1" applyAlignment="1">
      <alignment horizontal="center" wrapText="1"/>
      <protection/>
    </xf>
    <xf numFmtId="3" fontId="0" fillId="22" borderId="15" xfId="0" applyFill="1" applyBorder="1" applyAlignment="1">
      <alignment/>
    </xf>
    <xf numFmtId="3" fontId="2" fillId="0" borderId="0" xfId="0" applyFont="1" applyAlignment="1">
      <alignment horizontal="center"/>
    </xf>
    <xf numFmtId="0" fontId="5" fillId="24" borderId="16" xfId="57" applyFont="1" applyFill="1" applyBorder="1" applyAlignment="1">
      <alignment horizontal="center" vertical="center" wrapText="1"/>
      <protection/>
    </xf>
    <xf numFmtId="0" fontId="5" fillId="24" borderId="17" xfId="57" applyFont="1" applyFill="1" applyBorder="1" applyAlignment="1">
      <alignment horizontal="center" vertical="center" wrapText="1"/>
      <protection/>
    </xf>
    <xf numFmtId="44" fontId="0" fillId="4" borderId="18" xfId="44" applyFill="1" applyBorder="1" applyAlignment="1" applyProtection="1">
      <alignment/>
      <protection locked="0"/>
    </xf>
    <xf numFmtId="0" fontId="0" fillId="4" borderId="14" xfId="57" applyFill="1" applyBorder="1" applyProtection="1">
      <alignment/>
      <protection locked="0"/>
    </xf>
    <xf numFmtId="44" fontId="0" fillId="4" borderId="19" xfId="44" applyFill="1" applyBorder="1" applyAlignment="1" applyProtection="1">
      <alignment/>
      <protection locked="0"/>
    </xf>
    <xf numFmtId="0" fontId="0" fillId="4" borderId="20" xfId="57" applyFill="1" applyBorder="1" applyProtection="1">
      <alignment/>
      <protection locked="0"/>
    </xf>
    <xf numFmtId="0" fontId="0" fillId="4" borderId="14" xfId="57" applyFont="1" applyFill="1" applyBorder="1" applyProtection="1">
      <alignment/>
      <protection locked="0"/>
    </xf>
    <xf numFmtId="3" fontId="3" fillId="0" borderId="10" xfId="53" applyFont="1" applyBorder="1" applyAlignment="1">
      <alignment horizontal="left" indent="1"/>
    </xf>
    <xf numFmtId="0" fontId="10" fillId="0" borderId="16" xfId="57" applyFont="1" applyBorder="1" applyAlignment="1">
      <alignment horizontal="left" wrapText="1" indent="1"/>
      <protection/>
    </xf>
    <xf numFmtId="0" fontId="6" fillId="0" borderId="12" xfId="57" applyFont="1" applyFill="1" applyBorder="1">
      <alignment/>
      <protection/>
    </xf>
    <xf numFmtId="0" fontId="1" fillId="0" borderId="10" xfId="57" applyFont="1" applyFill="1" applyBorder="1" applyAlignment="1">
      <alignment horizontal="center" wrapText="1"/>
      <protection/>
    </xf>
    <xf numFmtId="0" fontId="1" fillId="0" borderId="11" xfId="57" applyFont="1" applyFill="1" applyBorder="1" applyAlignment="1">
      <alignment horizontal="center" wrapText="1"/>
      <protection/>
    </xf>
    <xf numFmtId="0" fontId="1" fillId="0" borderId="10" xfId="57" applyFont="1" applyFill="1" applyBorder="1" applyAlignment="1">
      <alignment horizontal="center"/>
      <protection/>
    </xf>
    <xf numFmtId="0" fontId="1" fillId="0" borderId="10" xfId="57" applyFont="1" applyFill="1" applyBorder="1">
      <alignment/>
      <protection/>
    </xf>
    <xf numFmtId="0" fontId="0" fillId="20" borderId="16" xfId="57" applyFill="1" applyBorder="1">
      <alignment/>
      <protection/>
    </xf>
    <xf numFmtId="0" fontId="0" fillId="20" borderId="17" xfId="57" applyFill="1" applyBorder="1">
      <alignment/>
      <protection/>
    </xf>
    <xf numFmtId="3" fontId="1" fillId="0" borderId="10" xfId="0" applyFont="1" applyFill="1" applyBorder="1" applyAlignment="1">
      <alignment wrapText="1"/>
    </xf>
    <xf numFmtId="0" fontId="6" fillId="0" borderId="10" xfId="57" applyFont="1" applyFill="1" applyBorder="1">
      <alignment/>
      <protection/>
    </xf>
    <xf numFmtId="0" fontId="1" fillId="25" borderId="12" xfId="57" applyFont="1" applyFill="1" applyBorder="1" applyAlignment="1">
      <alignment wrapText="1"/>
      <protection/>
    </xf>
    <xf numFmtId="0" fontId="3" fillId="0" borderId="0" xfId="53" applyAlignment="1">
      <alignment/>
    </xf>
    <xf numFmtId="3" fontId="13" fillId="25" borderId="21" xfId="0" applyFont="1" applyFill="1" applyBorder="1" applyAlignment="1">
      <alignment horizontal="center"/>
    </xf>
    <xf numFmtId="3" fontId="13" fillId="25" borderId="22" xfId="0" applyFont="1" applyFill="1" applyBorder="1" applyAlignment="1">
      <alignment horizontal="center"/>
    </xf>
    <xf numFmtId="5" fontId="0" fillId="4" borderId="18" xfId="44" applyNumberFormat="1" applyFill="1" applyBorder="1" applyAlignment="1" applyProtection="1">
      <alignment/>
      <protection/>
    </xf>
    <xf numFmtId="5" fontId="0" fillId="4" borderId="23" xfId="44" applyNumberFormat="1" applyFill="1" applyBorder="1" applyAlignment="1" applyProtection="1">
      <alignment/>
      <protection/>
    </xf>
    <xf numFmtId="0" fontId="6" fillId="20" borderId="12" xfId="57" applyFont="1" applyFill="1" applyBorder="1">
      <alignment/>
      <protection/>
    </xf>
    <xf numFmtId="0" fontId="6" fillId="20" borderId="11" xfId="57" applyFont="1" applyFill="1" applyBorder="1">
      <alignment/>
      <protection/>
    </xf>
    <xf numFmtId="0" fontId="1" fillId="4" borderId="11" xfId="57" applyFont="1" applyFill="1" applyBorder="1" applyAlignment="1" applyProtection="1">
      <alignment horizontal="center" vertical="center" wrapText="1"/>
      <protection locked="0"/>
    </xf>
    <xf numFmtId="0" fontId="6" fillId="20" borderId="10" xfId="57" applyFont="1" applyFill="1" applyBorder="1" applyAlignment="1">
      <alignment horizontal="left" wrapText="1" indent="1"/>
      <protection/>
    </xf>
    <xf numFmtId="0" fontId="6" fillId="20" borderId="10" xfId="57" applyFont="1" applyFill="1" applyBorder="1" applyAlignment="1">
      <alignment horizontal="left" vertical="center" wrapText="1" indent="1"/>
      <protection/>
    </xf>
    <xf numFmtId="0" fontId="0" fillId="0" borderId="10" xfId="57" applyFont="1" applyBorder="1" applyAlignment="1">
      <alignment wrapText="1"/>
      <protection/>
    </xf>
    <xf numFmtId="3" fontId="1" fillId="22" borderId="10" xfId="0" applyFont="1" applyFill="1" applyBorder="1" applyAlignment="1">
      <alignment horizontal="left"/>
    </xf>
    <xf numFmtId="3" fontId="1" fillId="22" borderId="24" xfId="0" applyFont="1" applyFill="1" applyBorder="1" applyAlignment="1">
      <alignment horizontal="left"/>
    </xf>
    <xf numFmtId="0" fontId="0" fillId="0" borderId="25" xfId="57" applyFont="1" applyBorder="1" applyAlignment="1">
      <alignment horizontal="right" wrapText="1"/>
      <protection/>
    </xf>
    <xf numFmtId="3" fontId="14" fillId="0" borderId="10" xfId="0" applyFont="1" applyFill="1" applyBorder="1" applyAlignment="1">
      <alignment/>
    </xf>
    <xf numFmtId="3" fontId="15" fillId="0" borderId="0" xfId="0" applyFont="1" applyAlignment="1">
      <alignment/>
    </xf>
    <xf numFmtId="3" fontId="15" fillId="0" borderId="0" xfId="0" applyFont="1" applyFill="1" applyAlignment="1">
      <alignment/>
    </xf>
    <xf numFmtId="3" fontId="17" fillId="0" borderId="12" xfId="0" applyFont="1" applyFill="1" applyBorder="1" applyAlignment="1">
      <alignment wrapText="1"/>
    </xf>
    <xf numFmtId="49" fontId="17" fillId="0" borderId="11" xfId="0" applyNumberFormat="1" applyFont="1" applyFill="1" applyBorder="1" applyAlignment="1">
      <alignment horizontal="left"/>
    </xf>
    <xf numFmtId="3" fontId="15" fillId="20" borderId="26" xfId="0" applyFont="1" applyFill="1" applyBorder="1" applyAlignment="1">
      <alignment/>
    </xf>
    <xf numFmtId="3" fontId="15" fillId="0" borderId="0" xfId="0" applyFont="1" applyBorder="1" applyAlignment="1">
      <alignment/>
    </xf>
    <xf numFmtId="3" fontId="15" fillId="0" borderId="27" xfId="0" applyFont="1" applyBorder="1" applyAlignment="1">
      <alignment/>
    </xf>
    <xf numFmtId="3" fontId="17" fillId="0" borderId="28" xfId="60" applyFont="1" applyFill="1" applyBorder="1" applyAlignment="1" applyProtection="1">
      <alignment horizontal="center" vertical="top" wrapText="1"/>
      <protection/>
    </xf>
    <xf numFmtId="3" fontId="17" fillId="20" borderId="11" xfId="0" applyFont="1" applyFill="1" applyBorder="1" applyAlignment="1">
      <alignment horizontal="right"/>
    </xf>
    <xf numFmtId="3" fontId="17" fillId="0" borderId="0" xfId="0" applyFont="1" applyBorder="1" applyAlignment="1" applyProtection="1">
      <alignment/>
      <protection locked="0"/>
    </xf>
    <xf numFmtId="3" fontId="15" fillId="0" borderId="0" xfId="59" applyFont="1" applyBorder="1">
      <alignment/>
      <protection/>
    </xf>
    <xf numFmtId="3" fontId="15" fillId="0" borderId="27" xfId="59" applyFont="1" applyBorder="1">
      <alignment/>
      <protection/>
    </xf>
    <xf numFmtId="3" fontId="17" fillId="0" borderId="28" xfId="0" applyFont="1" applyBorder="1" applyAlignment="1">
      <alignment horizontal="center" wrapText="1"/>
    </xf>
    <xf numFmtId="3" fontId="15" fillId="0" borderId="29" xfId="0" applyFont="1" applyBorder="1" applyAlignment="1" applyProtection="1">
      <alignment/>
      <protection/>
    </xf>
    <xf numFmtId="3" fontId="15" fillId="0" borderId="30" xfId="0" applyFont="1" applyBorder="1" applyAlignment="1" applyProtection="1">
      <alignment/>
      <protection/>
    </xf>
    <xf numFmtId="3" fontId="15" fillId="0" borderId="31" xfId="0" applyFont="1" applyBorder="1" applyAlignment="1" applyProtection="1">
      <alignment/>
      <protection/>
    </xf>
    <xf numFmtId="3" fontId="15" fillId="20" borderId="32" xfId="0" applyFont="1" applyFill="1" applyBorder="1" applyAlignment="1">
      <alignment/>
    </xf>
    <xf numFmtId="3" fontId="17" fillId="20" borderId="33" xfId="0" applyFont="1" applyFill="1" applyBorder="1" applyAlignment="1">
      <alignment horizontal="right"/>
    </xf>
    <xf numFmtId="3" fontId="15" fillId="0" borderId="0" xfId="0" applyFont="1" applyAlignment="1">
      <alignment wrapText="1"/>
    </xf>
    <xf numFmtId="3" fontId="11" fillId="25" borderId="12" xfId="0" applyFont="1" applyFill="1" applyBorder="1" applyAlignment="1">
      <alignment horizontal="center"/>
    </xf>
    <xf numFmtId="173" fontId="17" fillId="0" borderId="0" xfId="44" applyNumberFormat="1" applyFont="1" applyFill="1" applyBorder="1" applyAlignment="1">
      <alignment/>
    </xf>
    <xf numFmtId="0" fontId="0" fillId="0" borderId="10" xfId="57" applyFont="1" applyBorder="1">
      <alignment/>
      <protection/>
    </xf>
    <xf numFmtId="0" fontId="1" fillId="0" borderId="15" xfId="57" applyFont="1" applyFill="1" applyBorder="1" applyAlignment="1">
      <alignment horizontal="center"/>
      <protection/>
    </xf>
    <xf numFmtId="3" fontId="15" fillId="0" borderId="34" xfId="0" applyFont="1" applyBorder="1" applyAlignment="1">
      <alignment/>
    </xf>
    <xf numFmtId="3" fontId="15" fillId="21" borderId="0" xfId="0" applyFont="1" applyFill="1" applyAlignment="1">
      <alignment/>
    </xf>
    <xf numFmtId="3" fontId="15" fillId="21" borderId="35" xfId="0" applyFont="1" applyFill="1" applyBorder="1" applyAlignment="1" applyProtection="1">
      <alignment wrapText="1"/>
      <protection locked="0"/>
    </xf>
    <xf numFmtId="3" fontId="15" fillId="21" borderId="36" xfId="0" applyFont="1" applyFill="1" applyBorder="1" applyAlignment="1" applyProtection="1">
      <alignment wrapText="1"/>
      <protection locked="0"/>
    </xf>
    <xf numFmtId="4" fontId="15" fillId="4" borderId="37" xfId="44" applyNumberFormat="1" applyFont="1" applyFill="1" applyBorder="1" applyAlignment="1" applyProtection="1">
      <alignment/>
      <protection locked="0"/>
    </xf>
    <xf numFmtId="4" fontId="15" fillId="21" borderId="37" xfId="44" applyNumberFormat="1" applyFont="1" applyFill="1" applyBorder="1" applyAlignment="1" applyProtection="1">
      <alignment/>
      <protection locked="0"/>
    </xf>
    <xf numFmtId="3" fontId="15" fillId="4" borderId="38" xfId="0" applyFont="1" applyFill="1" applyBorder="1" applyAlignment="1" applyProtection="1">
      <alignment wrapText="1"/>
      <protection locked="0"/>
    </xf>
    <xf numFmtId="3" fontId="15" fillId="4" borderId="34" xfId="0" applyFont="1" applyFill="1" applyBorder="1" applyAlignment="1" applyProtection="1">
      <alignment wrapText="1"/>
      <protection locked="0"/>
    </xf>
    <xf numFmtId="3" fontId="15" fillId="4" borderId="39" xfId="0" applyFont="1" applyFill="1" applyBorder="1" applyAlignment="1" applyProtection="1">
      <alignment wrapText="1"/>
      <protection locked="0"/>
    </xf>
    <xf numFmtId="0" fontId="1" fillId="0" borderId="11" xfId="57" applyFont="1" applyFill="1" applyBorder="1" applyAlignment="1">
      <alignment horizontal="center"/>
      <protection/>
    </xf>
    <xf numFmtId="3" fontId="20" fillId="0" borderId="12" xfId="0" applyFont="1" applyFill="1" applyBorder="1" applyAlignment="1">
      <alignment wrapText="1"/>
    </xf>
    <xf numFmtId="3" fontId="3" fillId="0" borderId="0" xfId="53" applyFill="1" applyBorder="1" applyAlignment="1">
      <alignment horizontal="center" vertical="center" wrapText="1"/>
    </xf>
    <xf numFmtId="3" fontId="18" fillId="0" borderId="0" xfId="53" applyFont="1" applyFill="1" applyBorder="1" applyAlignment="1">
      <alignment horizontal="center" vertical="center"/>
    </xf>
    <xf numFmtId="4" fontId="17" fillId="21" borderId="37" xfId="60" applyNumberFormat="1" applyFont="1" applyFill="1" applyBorder="1" applyAlignment="1" applyProtection="1">
      <alignment horizontal="center" vertical="top" wrapText="1"/>
      <protection/>
    </xf>
    <xf numFmtId="3" fontId="15" fillId="21" borderId="39" xfId="0" applyFont="1" applyFill="1" applyBorder="1" applyAlignment="1" applyProtection="1">
      <alignment wrapText="1"/>
      <protection locked="0"/>
    </xf>
    <xf numFmtId="3" fontId="15" fillId="20" borderId="0" xfId="0" applyFont="1" applyFill="1" applyBorder="1" applyAlignment="1">
      <alignment horizontal="right"/>
    </xf>
    <xf numFmtId="0" fontId="0" fillId="0" borderId="20" xfId="57" applyFont="1" applyBorder="1">
      <alignment/>
      <protection/>
    </xf>
    <xf numFmtId="0" fontId="0" fillId="0" borderId="0" xfId="57" applyBorder="1">
      <alignment/>
      <protection/>
    </xf>
    <xf numFmtId="3" fontId="15" fillId="4" borderId="0" xfId="0" applyFont="1" applyFill="1" applyBorder="1" applyAlignment="1" applyProtection="1">
      <alignment wrapText="1"/>
      <protection locked="0"/>
    </xf>
    <xf numFmtId="3" fontId="15" fillId="4" borderId="40" xfId="0" applyFont="1" applyFill="1" applyBorder="1" applyAlignment="1" applyProtection="1">
      <alignment wrapText="1"/>
      <protection locked="0"/>
    </xf>
    <xf numFmtId="3" fontId="15" fillId="4" borderId="41" xfId="0" applyFont="1" applyFill="1" applyBorder="1" applyAlignment="1" applyProtection="1">
      <alignment wrapText="1"/>
      <protection locked="0"/>
    </xf>
    <xf numFmtId="3" fontId="15" fillId="4" borderId="42" xfId="0" applyFont="1" applyFill="1" applyBorder="1" applyAlignment="1" applyProtection="1">
      <alignment wrapText="1"/>
      <protection locked="0"/>
    </xf>
    <xf numFmtId="4" fontId="15" fillId="4" borderId="43" xfId="44" applyNumberFormat="1" applyFont="1" applyFill="1" applyBorder="1" applyAlignment="1" applyProtection="1">
      <alignment/>
      <protection locked="0"/>
    </xf>
    <xf numFmtId="3" fontId="15" fillId="4" borderId="44" xfId="0" applyFont="1" applyFill="1" applyBorder="1" applyAlignment="1" applyProtection="1">
      <alignment wrapText="1"/>
      <protection locked="0"/>
    </xf>
    <xf numFmtId="3" fontId="15" fillId="4" borderId="27" xfId="0" applyFont="1" applyFill="1" applyBorder="1" applyAlignment="1" applyProtection="1">
      <alignment wrapText="1"/>
      <protection locked="0"/>
    </xf>
    <xf numFmtId="3" fontId="15" fillId="4" borderId="45" xfId="0" applyFont="1" applyFill="1" applyBorder="1" applyAlignment="1" applyProtection="1">
      <alignment wrapText="1"/>
      <protection locked="0"/>
    </xf>
    <xf numFmtId="3" fontId="15" fillId="4" borderId="35" xfId="0" applyFont="1" applyFill="1" applyBorder="1" applyAlignment="1" applyProtection="1">
      <alignment wrapText="1"/>
      <protection locked="0"/>
    </xf>
    <xf numFmtId="3" fontId="15" fillId="4" borderId="36" xfId="0" applyFont="1" applyFill="1" applyBorder="1" applyAlignment="1" applyProtection="1">
      <alignment wrapText="1"/>
      <protection locked="0"/>
    </xf>
    <xf numFmtId="3" fontId="15" fillId="21" borderId="38" xfId="0" applyFont="1" applyFill="1" applyBorder="1" applyAlignment="1" applyProtection="1">
      <alignment wrapText="1"/>
      <protection locked="0"/>
    </xf>
    <xf numFmtId="3" fontId="15" fillId="21" borderId="34" xfId="0" applyFont="1" applyFill="1" applyBorder="1" applyAlignment="1" applyProtection="1">
      <alignment wrapText="1"/>
      <protection locked="0"/>
    </xf>
    <xf numFmtId="0" fontId="0" fillId="0" borderId="38" xfId="57" applyFont="1" applyBorder="1" applyAlignment="1">
      <alignment wrapText="1"/>
      <protection/>
    </xf>
    <xf numFmtId="3" fontId="17" fillId="20" borderId="46" xfId="0" applyFont="1" applyFill="1" applyBorder="1" applyAlignment="1">
      <alignment horizontal="right"/>
    </xf>
    <xf numFmtId="3" fontId="15" fillId="21" borderId="0" xfId="0" applyFont="1" applyFill="1" applyBorder="1" applyAlignment="1">
      <alignment horizontal="center"/>
    </xf>
    <xf numFmtId="3" fontId="17" fillId="0" borderId="47" xfId="0" applyFont="1" applyBorder="1" applyAlignment="1">
      <alignment horizontal="center" wrapText="1"/>
    </xf>
    <xf numFmtId="3" fontId="15" fillId="0" borderId="40" xfId="59" applyFont="1" applyBorder="1">
      <alignment/>
      <protection/>
    </xf>
    <xf numFmtId="3" fontId="15" fillId="0" borderId="48" xfId="0" applyFont="1" applyBorder="1" applyAlignment="1">
      <alignment wrapText="1"/>
    </xf>
    <xf numFmtId="3" fontId="17" fillId="0" borderId="42" xfId="0" applyFont="1" applyBorder="1" applyAlignment="1" applyProtection="1">
      <alignment/>
      <protection locked="0"/>
    </xf>
    <xf numFmtId="3" fontId="15" fillId="0" borderId="49" xfId="0" applyFont="1" applyBorder="1" applyAlignment="1">
      <alignment horizontal="left" wrapText="1"/>
    </xf>
    <xf numFmtId="3" fontId="17" fillId="21" borderId="49" xfId="0" applyFont="1" applyFill="1" applyBorder="1" applyAlignment="1">
      <alignment horizontal="center" wrapText="1"/>
    </xf>
    <xf numFmtId="3" fontId="15" fillId="0" borderId="49" xfId="0" applyFont="1" applyBorder="1" applyAlignment="1">
      <alignment wrapText="1"/>
    </xf>
    <xf numFmtId="3" fontId="17" fillId="21" borderId="49" xfId="0" applyFont="1" applyFill="1" applyBorder="1" applyAlignment="1">
      <alignment wrapText="1"/>
    </xf>
    <xf numFmtId="3" fontId="15" fillId="0" borderId="50" xfId="0" applyFont="1" applyBorder="1" applyAlignment="1">
      <alignment wrapText="1"/>
    </xf>
    <xf numFmtId="3" fontId="15" fillId="0" borderId="51" xfId="0" applyFont="1" applyFill="1" applyBorder="1" applyAlignment="1" applyProtection="1">
      <alignment wrapText="1"/>
      <protection/>
    </xf>
    <xf numFmtId="3" fontId="15" fillId="0" borderId="50" xfId="0" applyFont="1" applyFill="1" applyBorder="1" applyAlignment="1" applyProtection="1">
      <alignment wrapText="1"/>
      <protection/>
    </xf>
    <xf numFmtId="3" fontId="15" fillId="0" borderId="50" xfId="0" applyFont="1" applyBorder="1" applyAlignment="1">
      <alignment horizontal="left" wrapText="1"/>
    </xf>
    <xf numFmtId="3" fontId="17" fillId="20" borderId="52" xfId="0" applyFont="1" applyFill="1" applyBorder="1" applyAlignment="1">
      <alignment horizontal="right" wrapText="1"/>
    </xf>
    <xf numFmtId="3" fontId="17" fillId="20" borderId="44" xfId="0" applyFont="1" applyFill="1" applyBorder="1" applyAlignment="1">
      <alignment horizontal="right" wrapText="1"/>
    </xf>
    <xf numFmtId="3" fontId="17" fillId="20" borderId="45" xfId="0" applyFont="1" applyFill="1" applyBorder="1" applyAlignment="1">
      <alignment horizontal="left" wrapText="1"/>
    </xf>
    <xf numFmtId="3" fontId="17" fillId="0" borderId="53" xfId="0" applyFont="1" applyBorder="1" applyAlignment="1">
      <alignment horizontal="center" wrapText="1"/>
    </xf>
    <xf numFmtId="3" fontId="17" fillId="20" borderId="12" xfId="0" applyFont="1" applyFill="1" applyBorder="1" applyAlignment="1">
      <alignment wrapText="1"/>
    </xf>
    <xf numFmtId="3" fontId="15" fillId="0" borderId="49" xfId="0" applyFont="1" applyFill="1" applyBorder="1" applyAlignment="1" applyProtection="1">
      <alignment wrapText="1"/>
      <protection/>
    </xf>
    <xf numFmtId="3" fontId="15" fillId="20" borderId="54" xfId="0" applyFont="1" applyFill="1" applyBorder="1" applyAlignment="1">
      <alignment horizontal="right"/>
    </xf>
    <xf numFmtId="3" fontId="17" fillId="20" borderId="41" xfId="0" applyFont="1" applyFill="1" applyBorder="1" applyAlignment="1">
      <alignment horizontal="right"/>
    </xf>
    <xf numFmtId="3" fontId="17" fillId="20" borderId="35" xfId="0" applyFont="1" applyFill="1" applyBorder="1" applyAlignment="1">
      <alignment horizontal="right"/>
    </xf>
    <xf numFmtId="3" fontId="17" fillId="20" borderId="35" xfId="0" applyFont="1" applyFill="1" applyBorder="1" applyAlignment="1" applyProtection="1">
      <alignment/>
      <protection locked="0"/>
    </xf>
    <xf numFmtId="3" fontId="17" fillId="20" borderId="36" xfId="0" applyFont="1" applyFill="1" applyBorder="1" applyAlignment="1" applyProtection="1">
      <alignment/>
      <protection locked="0"/>
    </xf>
    <xf numFmtId="3" fontId="17" fillId="20" borderId="41" xfId="0" applyFont="1" applyFill="1" applyBorder="1" applyAlignment="1" applyProtection="1">
      <alignment/>
      <protection locked="0"/>
    </xf>
    <xf numFmtId="3" fontId="17" fillId="20" borderId="42" xfId="0" applyFont="1" applyFill="1" applyBorder="1" applyAlignment="1" applyProtection="1">
      <alignment/>
      <protection locked="0"/>
    </xf>
    <xf numFmtId="182" fontId="17" fillId="20" borderId="41" xfId="44" applyNumberFormat="1" applyFont="1" applyFill="1" applyBorder="1" applyAlignment="1">
      <alignment/>
    </xf>
    <xf numFmtId="182" fontId="17" fillId="20" borderId="54" xfId="44" applyNumberFormat="1" applyFont="1" applyFill="1" applyBorder="1" applyAlignment="1">
      <alignment/>
    </xf>
    <xf numFmtId="3" fontId="17" fillId="0" borderId="22" xfId="60" applyFont="1" applyFill="1" applyBorder="1" applyAlignment="1" applyProtection="1">
      <alignment horizontal="center" vertical="top" wrapText="1"/>
      <protection/>
    </xf>
    <xf numFmtId="3" fontId="15" fillId="0" borderId="45" xfId="0" applyFont="1" applyBorder="1" applyAlignment="1">
      <alignment horizontal="left" wrapText="1"/>
    </xf>
    <xf numFmtId="3" fontId="15" fillId="0" borderId="43" xfId="0" applyFont="1" applyBorder="1" applyAlignment="1">
      <alignment horizontal="right" wrapText="1"/>
    </xf>
    <xf numFmtId="3" fontId="15" fillId="0" borderId="30" xfId="60" applyFont="1" applyFill="1" applyBorder="1" applyAlignment="1" applyProtection="1">
      <alignment horizontal="right" vertical="top" wrapText="1"/>
      <protection/>
    </xf>
    <xf numFmtId="3" fontId="17" fillId="0" borderId="55" xfId="60" applyFont="1" applyFill="1" applyBorder="1" applyAlignment="1" applyProtection="1">
      <alignment horizontal="center" vertical="top" wrapText="1"/>
      <protection/>
    </xf>
    <xf numFmtId="3" fontId="17" fillId="0" borderId="29" xfId="0" applyFont="1" applyBorder="1" applyAlignment="1">
      <alignment horizontal="center" wrapText="1"/>
    </xf>
    <xf numFmtId="3" fontId="15" fillId="0" borderId="56" xfId="60" applyFont="1" applyFill="1" applyBorder="1" applyAlignment="1" applyProtection="1">
      <alignment horizontal="right" vertical="top" wrapText="1"/>
      <protection/>
    </xf>
    <xf numFmtId="3" fontId="15" fillId="21" borderId="56" xfId="60" applyFont="1" applyFill="1" applyBorder="1" applyAlignment="1" applyProtection="1">
      <alignment horizontal="center" vertical="top" wrapText="1"/>
      <protection/>
    </xf>
    <xf numFmtId="3" fontId="15" fillId="0" borderId="56" xfId="60" applyFont="1" applyFill="1" applyBorder="1" applyAlignment="1" applyProtection="1">
      <alignment horizontal="right" wrapText="1"/>
      <protection/>
    </xf>
    <xf numFmtId="3" fontId="15" fillId="21" borderId="56" xfId="60" applyFont="1" applyFill="1" applyBorder="1" applyAlignment="1" applyProtection="1">
      <alignment horizontal="right" wrapText="1"/>
      <protection/>
    </xf>
    <xf numFmtId="3" fontId="15" fillId="0" borderId="37" xfId="0" applyFont="1" applyBorder="1" applyAlignment="1">
      <alignment horizontal="right" wrapText="1"/>
    </xf>
    <xf numFmtId="3" fontId="15" fillId="21" borderId="37" xfId="0" applyFont="1" applyFill="1" applyBorder="1" applyAlignment="1">
      <alignment horizontal="center" wrapText="1"/>
    </xf>
    <xf numFmtId="3" fontId="15" fillId="0" borderId="37" xfId="0" applyFont="1" applyBorder="1" applyAlignment="1">
      <alignment horizontal="right"/>
    </xf>
    <xf numFmtId="3" fontId="15" fillId="21" borderId="37" xfId="0" applyFont="1" applyFill="1" applyBorder="1" applyAlignment="1">
      <alignment horizontal="right"/>
    </xf>
    <xf numFmtId="3" fontId="15" fillId="0" borderId="57" xfId="60" applyFont="1" applyFill="1" applyBorder="1" applyAlignment="1" applyProtection="1">
      <alignment horizontal="right" wrapText="1"/>
      <protection/>
    </xf>
    <xf numFmtId="3" fontId="15" fillId="0" borderId="30" xfId="60" applyFont="1" applyFill="1" applyBorder="1" applyAlignment="1" applyProtection="1">
      <alignment horizontal="right" wrapText="1"/>
      <protection/>
    </xf>
    <xf numFmtId="3" fontId="15" fillId="0" borderId="55" xfId="60" applyFont="1" applyFill="1" applyBorder="1" applyAlignment="1" applyProtection="1">
      <alignment horizontal="right" wrapText="1"/>
      <protection/>
    </xf>
    <xf numFmtId="3" fontId="15" fillId="0" borderId="43" xfId="0" applyFont="1" applyBorder="1" applyAlignment="1">
      <alignment horizontal="right"/>
    </xf>
    <xf numFmtId="3" fontId="15" fillId="20" borderId="58" xfId="0" applyFont="1" applyFill="1" applyBorder="1" applyAlignment="1">
      <alignment horizontal="right"/>
    </xf>
    <xf numFmtId="3" fontId="15" fillId="0" borderId="59" xfId="0" applyNumberFormat="1" applyFont="1" applyFill="1" applyBorder="1" applyAlignment="1" applyProtection="1">
      <alignment horizontal="right"/>
      <protection locked="0"/>
    </xf>
    <xf numFmtId="3" fontId="15" fillId="0" borderId="43" xfId="0" applyNumberFormat="1" applyFont="1" applyFill="1" applyBorder="1" applyAlignment="1">
      <alignment horizontal="right"/>
    </xf>
    <xf numFmtId="9" fontId="15" fillId="4" borderId="59" xfId="0" applyNumberFormat="1" applyFont="1" applyFill="1" applyBorder="1" applyAlignment="1" applyProtection="1">
      <alignment/>
      <protection locked="0"/>
    </xf>
    <xf numFmtId="9" fontId="15" fillId="4" borderId="43" xfId="0" applyNumberFormat="1" applyFont="1" applyFill="1" applyBorder="1" applyAlignment="1">
      <alignment/>
    </xf>
    <xf numFmtId="9" fontId="15" fillId="4" borderId="60" xfId="0" applyNumberFormat="1" applyFont="1" applyFill="1" applyBorder="1" applyAlignment="1">
      <alignment/>
    </xf>
    <xf numFmtId="3" fontId="17" fillId="20" borderId="53" xfId="0" applyFont="1" applyFill="1" applyBorder="1" applyAlignment="1">
      <alignment horizontal="right"/>
    </xf>
    <xf numFmtId="3" fontId="17" fillId="20" borderId="61" xfId="0" applyFont="1" applyFill="1" applyBorder="1" applyAlignment="1">
      <alignment horizontal="right"/>
    </xf>
    <xf numFmtId="3" fontId="15" fillId="0" borderId="59" xfId="0" applyFont="1" applyBorder="1" applyAlignment="1" applyProtection="1">
      <alignment/>
      <protection/>
    </xf>
    <xf numFmtId="3" fontId="15" fillId="0" borderId="37" xfId="0" applyFont="1" applyBorder="1" applyAlignment="1" applyProtection="1">
      <alignment/>
      <protection/>
    </xf>
    <xf numFmtId="3" fontId="15" fillId="0" borderId="62" xfId="0" applyFont="1" applyBorder="1" applyAlignment="1" applyProtection="1">
      <alignment/>
      <protection/>
    </xf>
    <xf numFmtId="0" fontId="0" fillId="0" borderId="63" xfId="57" applyBorder="1">
      <alignment/>
      <protection/>
    </xf>
    <xf numFmtId="0" fontId="1" fillId="0" borderId="26" xfId="57" applyFont="1" applyFill="1" applyBorder="1" applyAlignment="1">
      <alignment horizontal="center"/>
      <protection/>
    </xf>
    <xf numFmtId="0" fontId="0" fillId="0" borderId="54" xfId="57" applyBorder="1">
      <alignment/>
      <protection/>
    </xf>
    <xf numFmtId="44" fontId="0" fillId="4" borderId="50" xfId="44" applyNumberFormat="1" applyFill="1" applyBorder="1" applyAlignment="1" applyProtection="1">
      <alignment/>
      <protection locked="0"/>
    </xf>
    <xf numFmtId="44" fontId="0" fillId="0" borderId="64" xfId="44" applyNumberFormat="1" applyFill="1" applyBorder="1" applyAlignment="1" applyProtection="1">
      <alignment/>
      <protection/>
    </xf>
    <xf numFmtId="44" fontId="15" fillId="22" borderId="18" xfId="60" applyNumberFormat="1" applyFont="1" applyFill="1" applyBorder="1" applyProtection="1">
      <alignment/>
      <protection/>
    </xf>
    <xf numFmtId="44" fontId="15" fillId="22" borderId="65" xfId="60" applyNumberFormat="1" applyFont="1" applyFill="1" applyBorder="1" applyProtection="1">
      <alignment/>
      <protection/>
    </xf>
    <xf numFmtId="44" fontId="17" fillId="22" borderId="46" xfId="44" applyNumberFormat="1" applyFont="1" applyFill="1" applyBorder="1" applyAlignment="1">
      <alignment/>
    </xf>
    <xf numFmtId="3" fontId="15" fillId="4" borderId="29" xfId="0" applyFont="1" applyFill="1" applyBorder="1" applyAlignment="1" applyProtection="1">
      <alignment/>
      <protection/>
    </xf>
    <xf numFmtId="3" fontId="15" fillId="4" borderId="30" xfId="0" applyFont="1" applyFill="1" applyBorder="1" applyAlignment="1" applyProtection="1">
      <alignment/>
      <protection/>
    </xf>
    <xf numFmtId="3" fontId="15" fillId="4" borderId="31" xfId="0" applyFont="1" applyFill="1" applyBorder="1" applyAlignment="1" applyProtection="1">
      <alignment/>
      <protection/>
    </xf>
    <xf numFmtId="3" fontId="15" fillId="4" borderId="50" xfId="0" applyFont="1" applyFill="1" applyBorder="1" applyAlignment="1" applyProtection="1">
      <alignment wrapText="1"/>
      <protection/>
    </xf>
    <xf numFmtId="44" fontId="15" fillId="22" borderId="29" xfId="60" applyNumberFormat="1" applyFont="1" applyFill="1" applyBorder="1" applyProtection="1">
      <alignment/>
      <protection/>
    </xf>
    <xf numFmtId="44" fontId="15" fillId="22" borderId="30" xfId="60" applyNumberFormat="1" applyFont="1" applyFill="1" applyBorder="1" applyProtection="1">
      <alignment/>
      <protection/>
    </xf>
    <xf numFmtId="44" fontId="15" fillId="22" borderId="31" xfId="60" applyNumberFormat="1" applyFont="1" applyFill="1" applyBorder="1" applyProtection="1">
      <alignment/>
      <protection/>
    </xf>
    <xf numFmtId="44" fontId="17" fillId="22" borderId="47" xfId="44" applyNumberFormat="1" applyFont="1" applyFill="1" applyBorder="1" applyAlignment="1">
      <alignment/>
    </xf>
    <xf numFmtId="44" fontId="17" fillId="21" borderId="65" xfId="60" applyNumberFormat="1" applyFont="1" applyFill="1" applyBorder="1" applyAlignment="1" applyProtection="1">
      <alignment horizontal="center" vertical="top" wrapText="1"/>
      <protection/>
    </xf>
    <xf numFmtId="44" fontId="15" fillId="21" borderId="18" xfId="60" applyNumberFormat="1" applyFont="1" applyFill="1" applyBorder="1" applyProtection="1">
      <alignment/>
      <protection/>
    </xf>
    <xf numFmtId="44" fontId="15" fillId="21" borderId="65" xfId="60" applyNumberFormat="1" applyFont="1" applyFill="1" applyBorder="1" applyProtection="1">
      <alignment/>
      <protection/>
    </xf>
    <xf numFmtId="44" fontId="17" fillId="22" borderId="66" xfId="44" applyNumberFormat="1" applyFont="1" applyFill="1" applyBorder="1" applyAlignment="1">
      <alignment/>
    </xf>
    <xf numFmtId="3" fontId="15" fillId="0" borderId="43" xfId="60" applyFont="1" applyFill="1" applyBorder="1" applyAlignment="1" applyProtection="1">
      <alignment horizontal="right" wrapText="1"/>
      <protection/>
    </xf>
    <xf numFmtId="0" fontId="0" fillId="4" borderId="14" xfId="57" applyFont="1" applyFill="1" applyBorder="1">
      <alignment/>
      <protection/>
    </xf>
    <xf numFmtId="0" fontId="0" fillId="0" borderId="20" xfId="57" applyFill="1" applyBorder="1">
      <alignment/>
      <protection/>
    </xf>
    <xf numFmtId="0" fontId="0" fillId="0" borderId="14" xfId="57" applyFill="1" applyBorder="1">
      <alignment/>
      <protection/>
    </xf>
    <xf numFmtId="0" fontId="0" fillId="0" borderId="14" xfId="57" applyFont="1" applyFill="1" applyBorder="1">
      <alignment/>
      <protection/>
    </xf>
    <xf numFmtId="3" fontId="17" fillId="21" borderId="35" xfId="0" applyFont="1" applyFill="1" applyBorder="1" applyAlignment="1">
      <alignment horizontal="center" wrapText="1"/>
    </xf>
    <xf numFmtId="3" fontId="17" fillId="21" borderId="37" xfId="60" applyFont="1" applyFill="1" applyBorder="1" applyAlignment="1" applyProtection="1">
      <alignment horizontal="center" vertical="top" wrapText="1"/>
      <protection/>
    </xf>
    <xf numFmtId="3" fontId="17" fillId="21" borderId="67" xfId="60" applyFont="1" applyFill="1" applyBorder="1" applyAlignment="1" applyProtection="1">
      <alignment horizontal="center" vertical="top" wrapText="1"/>
      <protection/>
    </xf>
    <xf numFmtId="3" fontId="17" fillId="21" borderId="35" xfId="0" applyFont="1" applyFill="1" applyBorder="1" applyAlignment="1" applyProtection="1">
      <alignment horizontal="center" wrapText="1"/>
      <protection locked="0"/>
    </xf>
    <xf numFmtId="3" fontId="17" fillId="21" borderId="36" xfId="0" applyFont="1" applyFill="1" applyBorder="1" applyAlignment="1" applyProtection="1">
      <alignment horizontal="center" wrapText="1"/>
      <protection locked="0"/>
    </xf>
    <xf numFmtId="3" fontId="0" fillId="0" borderId="0" xfId="0" applyBorder="1" applyAlignment="1">
      <alignment/>
    </xf>
    <xf numFmtId="3" fontId="5" fillId="24" borderId="10" xfId="0" applyFont="1" applyFill="1" applyBorder="1" applyAlignment="1">
      <alignment/>
    </xf>
    <xf numFmtId="3" fontId="5" fillId="0" borderId="0" xfId="0" applyFont="1" applyFill="1" applyBorder="1" applyAlignment="1">
      <alignment/>
    </xf>
    <xf numFmtId="3" fontId="5" fillId="0" borderId="0" xfId="0" applyFont="1" applyFill="1" applyBorder="1" applyAlignment="1">
      <alignment wrapText="1"/>
    </xf>
    <xf numFmtId="3" fontId="21" fillId="0" borderId="0" xfId="0" applyFont="1" applyAlignment="1">
      <alignment/>
    </xf>
    <xf numFmtId="3" fontId="12" fillId="0" borderId="0" xfId="0" applyFont="1" applyAlignment="1">
      <alignment horizontal="center"/>
    </xf>
    <xf numFmtId="3" fontId="22" fillId="25" borderId="0" xfId="0" applyFont="1" applyFill="1" applyAlignment="1">
      <alignment horizontal="center" wrapText="1"/>
    </xf>
    <xf numFmtId="38" fontId="23" fillId="11" borderId="0" xfId="0" applyNumberFormat="1" applyFont="1" applyFill="1" applyBorder="1" applyAlignment="1">
      <alignment/>
    </xf>
    <xf numFmtId="38" fontId="23" fillId="11" borderId="0" xfId="42" applyNumberFormat="1" applyFont="1" applyFill="1" applyBorder="1" applyAlignment="1">
      <alignment horizontal="center"/>
    </xf>
    <xf numFmtId="186" fontId="23" fillId="11" borderId="0" xfId="42" applyNumberFormat="1" applyFont="1" applyFill="1" applyAlignment="1">
      <alignment horizontal="right"/>
    </xf>
    <xf numFmtId="186" fontId="23" fillId="11" borderId="0" xfId="42" applyNumberFormat="1" applyFont="1" applyFill="1" applyBorder="1" applyAlignment="1">
      <alignment horizontal="center"/>
    </xf>
    <xf numFmtId="43" fontId="23" fillId="11" borderId="0" xfId="42" applyNumberFormat="1" applyFont="1" applyFill="1" applyAlignment="1">
      <alignment horizontal="right"/>
    </xf>
    <xf numFmtId="186" fontId="23" fillId="11" borderId="0" xfId="42" applyNumberFormat="1" applyFont="1" applyFill="1" applyAlignment="1">
      <alignment/>
    </xf>
    <xf numFmtId="38" fontId="23" fillId="10" borderId="0" xfId="0" applyNumberFormat="1" applyFont="1" applyFill="1" applyBorder="1" applyAlignment="1">
      <alignment/>
    </xf>
    <xf numFmtId="38" fontId="23" fillId="10" borderId="0" xfId="42" applyNumberFormat="1" applyFont="1" applyFill="1" applyBorder="1" applyAlignment="1">
      <alignment horizontal="center"/>
    </xf>
    <xf numFmtId="186" fontId="23" fillId="10" borderId="0" xfId="42" applyNumberFormat="1" applyFont="1" applyFill="1" applyAlignment="1">
      <alignment horizontal="right"/>
    </xf>
    <xf numFmtId="186" fontId="23" fillId="10" borderId="0" xfId="42" applyNumberFormat="1" applyFont="1" applyFill="1" applyBorder="1" applyAlignment="1">
      <alignment horizontal="center"/>
    </xf>
    <xf numFmtId="43" fontId="23" fillId="10" borderId="0" xfId="42" applyNumberFormat="1" applyFont="1" applyFill="1" applyAlignment="1">
      <alignment horizontal="right"/>
    </xf>
    <xf numFmtId="186" fontId="23" fillId="10" borderId="0" xfId="42" applyNumberFormat="1" applyFont="1" applyFill="1" applyAlignment="1">
      <alignment/>
    </xf>
    <xf numFmtId="38" fontId="23" fillId="5" borderId="0" xfId="0" applyNumberFormat="1" applyFont="1" applyFill="1" applyBorder="1" applyAlignment="1">
      <alignment/>
    </xf>
    <xf numFmtId="38" fontId="23" fillId="5" borderId="0" xfId="42" applyNumberFormat="1" applyFont="1" applyFill="1" applyBorder="1" applyAlignment="1">
      <alignment horizontal="center"/>
    </xf>
    <xf numFmtId="186" fontId="23" fillId="5" borderId="0" xfId="42" applyNumberFormat="1" applyFont="1" applyFill="1" applyAlignment="1">
      <alignment/>
    </xf>
    <xf numFmtId="186" fontId="23" fillId="5" borderId="0" xfId="42" applyNumberFormat="1" applyFont="1" applyFill="1" applyAlignment="1">
      <alignment horizontal="right"/>
    </xf>
    <xf numFmtId="186" fontId="23" fillId="5" borderId="0" xfId="42" applyNumberFormat="1" applyFont="1" applyFill="1" applyBorder="1" applyAlignment="1">
      <alignment horizontal="center"/>
    </xf>
    <xf numFmtId="43" fontId="23" fillId="5" borderId="0" xfId="42" applyNumberFormat="1" applyFont="1" applyFill="1" applyAlignment="1">
      <alignment horizontal="right"/>
    </xf>
    <xf numFmtId="38" fontId="23" fillId="17" borderId="0" xfId="0" applyNumberFormat="1" applyFont="1" applyFill="1" applyBorder="1" applyAlignment="1">
      <alignment/>
    </xf>
    <xf numFmtId="38" fontId="23" fillId="17" borderId="0" xfId="42" applyNumberFormat="1" applyFont="1" applyFill="1" applyBorder="1" applyAlignment="1">
      <alignment horizontal="center"/>
    </xf>
    <xf numFmtId="186" fontId="23" fillId="17" borderId="0" xfId="42" applyNumberFormat="1" applyFont="1" applyFill="1" applyAlignment="1">
      <alignment horizontal="right"/>
    </xf>
    <xf numFmtId="186" fontId="23" fillId="17" borderId="0" xfId="42" applyNumberFormat="1" applyFont="1" applyFill="1" applyBorder="1" applyAlignment="1">
      <alignment horizontal="center"/>
    </xf>
    <xf numFmtId="43" fontId="23" fillId="17" borderId="0" xfId="42" applyNumberFormat="1" applyFont="1" applyFill="1" applyAlignment="1">
      <alignment horizontal="right"/>
    </xf>
    <xf numFmtId="38" fontId="23" fillId="26" borderId="0" xfId="0" applyNumberFormat="1" applyFont="1" applyFill="1" applyBorder="1" applyAlignment="1">
      <alignment/>
    </xf>
    <xf numFmtId="38" fontId="23" fillId="26" borderId="0" xfId="42" applyNumberFormat="1" applyFont="1" applyFill="1" applyBorder="1" applyAlignment="1">
      <alignment horizontal="center"/>
    </xf>
    <xf numFmtId="186" fontId="23" fillId="26" borderId="0" xfId="42" applyNumberFormat="1" applyFont="1" applyFill="1" applyAlignment="1">
      <alignment/>
    </xf>
    <xf numFmtId="186" fontId="23" fillId="26" borderId="0" xfId="42" applyNumberFormat="1" applyFont="1" applyFill="1" applyAlignment="1">
      <alignment horizontal="right"/>
    </xf>
    <xf numFmtId="186" fontId="23" fillId="26" borderId="0" xfId="42" applyNumberFormat="1" applyFont="1" applyFill="1" applyBorder="1" applyAlignment="1">
      <alignment horizontal="center"/>
    </xf>
    <xf numFmtId="43" fontId="23" fillId="26" borderId="0" xfId="42" applyNumberFormat="1" applyFont="1" applyFill="1" applyAlignment="1">
      <alignment horizontal="right"/>
    </xf>
    <xf numFmtId="38" fontId="23" fillId="27" borderId="0" xfId="0" applyNumberFormat="1" applyFont="1" applyFill="1" applyBorder="1" applyAlignment="1">
      <alignment/>
    </xf>
    <xf numFmtId="38" fontId="23" fillId="27" borderId="0" xfId="42" applyNumberFormat="1" applyFont="1" applyFill="1" applyBorder="1" applyAlignment="1">
      <alignment horizontal="center"/>
    </xf>
    <xf numFmtId="186" fontId="23" fillId="27" borderId="0" xfId="42" applyNumberFormat="1" applyFont="1" applyFill="1" applyAlignment="1">
      <alignment horizontal="right"/>
    </xf>
    <xf numFmtId="186" fontId="23" fillId="27" borderId="0" xfId="42" applyNumberFormat="1" applyFont="1" applyFill="1" applyBorder="1" applyAlignment="1">
      <alignment horizontal="center"/>
    </xf>
    <xf numFmtId="38" fontId="23" fillId="0" borderId="0" xfId="0" applyNumberFormat="1" applyFont="1" applyFill="1" applyBorder="1" applyAlignment="1">
      <alignment/>
    </xf>
    <xf numFmtId="38" fontId="23" fillId="0" borderId="0" xfId="42" applyNumberFormat="1" applyFont="1" applyFill="1" applyBorder="1" applyAlignment="1">
      <alignment horizontal="center"/>
    </xf>
    <xf numFmtId="186" fontId="23" fillId="0" borderId="0" xfId="42" applyNumberFormat="1" applyFont="1" applyFill="1" applyAlignment="1">
      <alignment horizontal="right"/>
    </xf>
    <xf numFmtId="186" fontId="23" fillId="0" borderId="0" xfId="42" applyNumberFormat="1" applyFont="1" applyFill="1" applyBorder="1" applyAlignment="1">
      <alignment horizontal="center"/>
    </xf>
    <xf numFmtId="38" fontId="2" fillId="0" borderId="0" xfId="0" applyNumberFormat="1" applyFont="1" applyFill="1" applyBorder="1" applyAlignment="1">
      <alignment/>
    </xf>
    <xf numFmtId="38" fontId="2" fillId="0" borderId="0" xfId="42" applyNumberFormat="1" applyFont="1" applyFill="1" applyBorder="1" applyAlignment="1">
      <alignment horizontal="center"/>
    </xf>
    <xf numFmtId="186" fontId="2" fillId="0" borderId="0" xfId="42" applyNumberFormat="1" applyFont="1" applyFill="1" applyAlignment="1">
      <alignment horizontal="right"/>
    </xf>
    <xf numFmtId="43" fontId="2" fillId="0" borderId="0" xfId="42" applyNumberFormat="1" applyFont="1" applyFill="1" applyAlignment="1">
      <alignment horizontal="right"/>
    </xf>
    <xf numFmtId="3" fontId="23" fillId="0" borderId="0" xfId="0" applyFont="1" applyFill="1" applyAlignment="1">
      <alignment/>
    </xf>
    <xf numFmtId="3" fontId="24" fillId="0" borderId="0" xfId="0" applyFont="1" applyFill="1" applyAlignment="1">
      <alignment/>
    </xf>
    <xf numFmtId="186" fontId="2" fillId="0" borderId="0" xfId="42" applyNumberFormat="1" applyFont="1" applyFill="1" applyBorder="1" applyAlignment="1">
      <alignment horizontal="center"/>
    </xf>
    <xf numFmtId="38" fontId="25" fillId="27" borderId="0" xfId="42" applyNumberFormat="1" applyFont="1" applyFill="1" applyBorder="1" applyAlignment="1">
      <alignment horizontal="center"/>
    </xf>
    <xf numFmtId="3" fontId="22" fillId="27" borderId="0" xfId="0" applyFont="1" applyFill="1" applyAlignment="1">
      <alignment/>
    </xf>
    <xf numFmtId="186" fontId="25" fillId="27" borderId="0" xfId="42" applyNumberFormat="1" applyFont="1" applyFill="1" applyBorder="1" applyAlignment="1">
      <alignment horizontal="center" vertical="center" wrapText="1"/>
    </xf>
    <xf numFmtId="38" fontId="23" fillId="0" borderId="43" xfId="42" applyNumberFormat="1" applyFont="1" applyFill="1" applyBorder="1" applyAlignment="1">
      <alignment horizontal="center"/>
    </xf>
    <xf numFmtId="38" fontId="23" fillId="0" borderId="43" xfId="42" applyNumberFormat="1" applyFont="1" applyFill="1" applyBorder="1" applyAlignment="1">
      <alignment horizontal="right"/>
    </xf>
    <xf numFmtId="3" fontId="23" fillId="0" borderId="43" xfId="0" applyFont="1" applyFill="1" applyBorder="1" applyAlignment="1">
      <alignment horizontal="center"/>
    </xf>
    <xf numFmtId="186" fontId="23" fillId="0" borderId="43" xfId="0" applyNumberFormat="1" applyFont="1" applyFill="1" applyBorder="1" applyAlignment="1">
      <alignment horizontal="right"/>
    </xf>
    <xf numFmtId="3" fontId="2" fillId="0" borderId="0" xfId="0" applyFont="1" applyFill="1" applyBorder="1" applyAlignment="1">
      <alignment/>
    </xf>
    <xf numFmtId="3" fontId="2" fillId="0" borderId="68" xfId="0" applyFont="1" applyFill="1" applyBorder="1" applyAlignment="1">
      <alignment/>
    </xf>
    <xf numFmtId="38" fontId="2" fillId="0" borderId="68" xfId="0" applyNumberFormat="1" applyFont="1" applyFill="1" applyBorder="1" applyAlignment="1">
      <alignment/>
    </xf>
    <xf numFmtId="38" fontId="2" fillId="0" borderId="69" xfId="0" applyNumberFormat="1" applyFont="1" applyFill="1" applyBorder="1" applyAlignment="1">
      <alignment/>
    </xf>
    <xf numFmtId="38" fontId="2" fillId="0" borderId="70" xfId="0" applyNumberFormat="1" applyFont="1" applyFill="1" applyBorder="1" applyAlignment="1">
      <alignment/>
    </xf>
    <xf numFmtId="3" fontId="17" fillId="21" borderId="49" xfId="0" applyFont="1" applyFill="1" applyBorder="1" applyAlignment="1">
      <alignment horizontal="center" vertical="top" wrapText="1"/>
    </xf>
    <xf numFmtId="3" fontId="15" fillId="0" borderId="16" xfId="0" applyFont="1" applyBorder="1" applyAlignment="1">
      <alignment/>
    </xf>
    <xf numFmtId="3" fontId="15" fillId="0" borderId="17" xfId="0" applyFont="1" applyBorder="1" applyAlignment="1">
      <alignment/>
    </xf>
    <xf numFmtId="3" fontId="18" fillId="24" borderId="10" xfId="53" applyFont="1" applyFill="1" applyBorder="1" applyAlignment="1">
      <alignment horizontal="center" vertical="center"/>
    </xf>
    <xf numFmtId="3" fontId="17" fillId="21" borderId="55" xfId="0" applyFont="1" applyFill="1" applyBorder="1" applyAlignment="1">
      <alignment horizontal="center" wrapText="1"/>
    </xf>
    <xf numFmtId="3" fontId="18" fillId="24" borderId="10" xfId="53" applyFont="1" applyFill="1" applyBorder="1" applyAlignment="1">
      <alignment horizontal="center" vertical="center" wrapText="1"/>
    </xf>
    <xf numFmtId="3" fontId="17" fillId="0" borderId="54" xfId="0" applyFont="1" applyFill="1" applyBorder="1" applyAlignment="1" applyProtection="1">
      <alignment horizontal="center" wrapText="1"/>
      <protection locked="0"/>
    </xf>
    <xf numFmtId="3" fontId="0" fillId="0" borderId="71" xfId="0" applyBorder="1" applyAlignment="1">
      <alignment/>
    </xf>
    <xf numFmtId="3" fontId="0" fillId="0" borderId="72" xfId="0" applyBorder="1" applyAlignment="1">
      <alignment/>
    </xf>
    <xf numFmtId="3" fontId="17" fillId="0" borderId="59" xfId="60" applyFont="1" applyFill="1" applyBorder="1" applyAlignment="1" applyProtection="1">
      <alignment horizontal="center" vertical="top" wrapText="1"/>
      <protection/>
    </xf>
    <xf numFmtId="3" fontId="15" fillId="20" borderId="11" xfId="0" applyFont="1" applyFill="1" applyBorder="1" applyAlignment="1">
      <alignment/>
    </xf>
    <xf numFmtId="3" fontId="15" fillId="0" borderId="41" xfId="0" applyFont="1" applyBorder="1" applyAlignment="1">
      <alignment/>
    </xf>
    <xf numFmtId="3" fontId="0" fillId="0" borderId="73" xfId="0" applyBorder="1" applyAlignment="1">
      <alignment/>
    </xf>
    <xf numFmtId="3" fontId="15" fillId="20" borderId="12" xfId="59" applyFont="1" applyFill="1" applyBorder="1">
      <alignment/>
      <protection/>
    </xf>
    <xf numFmtId="3" fontId="15" fillId="20" borderId="26" xfId="59" applyFont="1" applyFill="1" applyBorder="1">
      <alignment/>
      <protection/>
    </xf>
    <xf numFmtId="3" fontId="17" fillId="21" borderId="37" xfId="0" applyFont="1" applyFill="1" applyBorder="1" applyAlignment="1">
      <alignment horizontal="left" wrapText="1"/>
    </xf>
    <xf numFmtId="182" fontId="15" fillId="21" borderId="38" xfId="60" applyNumberFormat="1" applyFont="1" applyFill="1" applyBorder="1" applyProtection="1">
      <alignment/>
      <protection/>
    </xf>
    <xf numFmtId="182" fontId="15" fillId="21" borderId="34" xfId="60" applyNumberFormat="1" applyFont="1" applyFill="1" applyBorder="1" applyProtection="1">
      <alignment/>
      <protection/>
    </xf>
    <xf numFmtId="182" fontId="15" fillId="21" borderId="39" xfId="60" applyNumberFormat="1" applyFont="1" applyFill="1" applyBorder="1" applyProtection="1">
      <alignment/>
      <protection/>
    </xf>
    <xf numFmtId="3" fontId="17" fillId="0" borderId="59" xfId="0" applyFont="1" applyBorder="1" applyAlignment="1">
      <alignment horizontal="center" wrapText="1"/>
    </xf>
    <xf numFmtId="3" fontId="15" fillId="20" borderId="54" xfId="0" applyFont="1" applyFill="1" applyBorder="1" applyAlignment="1">
      <alignment/>
    </xf>
    <xf numFmtId="3" fontId="15" fillId="20" borderId="63" xfId="0" applyFont="1" applyFill="1" applyBorder="1" applyAlignment="1">
      <alignment/>
    </xf>
    <xf numFmtId="3" fontId="15" fillId="20" borderId="74" xfId="0" applyFont="1" applyFill="1" applyBorder="1" applyAlignment="1">
      <alignment/>
    </xf>
    <xf numFmtId="3" fontId="15" fillId="20" borderId="75" xfId="0" applyFont="1" applyFill="1" applyBorder="1" applyAlignment="1">
      <alignment/>
    </xf>
    <xf numFmtId="3" fontId="15" fillId="20" borderId="76" xfId="59" applyFont="1" applyFill="1" applyBorder="1">
      <alignment/>
      <protection/>
    </xf>
    <xf numFmtId="3" fontId="15" fillId="0" borderId="49" xfId="0" applyFont="1" applyFill="1" applyBorder="1" applyAlignment="1">
      <alignment wrapText="1"/>
    </xf>
    <xf numFmtId="3" fontId="15" fillId="4" borderId="43" xfId="0" applyFont="1" applyFill="1" applyBorder="1" applyAlignment="1" applyProtection="1">
      <alignment/>
      <protection/>
    </xf>
    <xf numFmtId="0" fontId="1" fillId="0" borderId="10" xfId="57" applyFont="1" applyBorder="1" applyAlignment="1">
      <alignment horizontal="center"/>
      <protection/>
    </xf>
    <xf numFmtId="0" fontId="0" fillId="0" borderId="17" xfId="57" applyFont="1" applyBorder="1">
      <alignment/>
      <protection/>
    </xf>
    <xf numFmtId="0" fontId="1" fillId="0" borderId="17" xfId="57" applyFont="1" applyBorder="1" applyAlignment="1">
      <alignment horizontal="center"/>
      <protection/>
    </xf>
    <xf numFmtId="0" fontId="1" fillId="0" borderId="44" xfId="57" applyFont="1" applyFill="1" applyBorder="1" applyAlignment="1">
      <alignment horizontal="center"/>
      <protection/>
    </xf>
    <xf numFmtId="0" fontId="1" fillId="0" borderId="77" xfId="57" applyFont="1" applyFill="1" applyBorder="1" applyAlignment="1">
      <alignment horizontal="center"/>
      <protection/>
    </xf>
    <xf numFmtId="0" fontId="23" fillId="0" borderId="0" xfId="58" applyNumberFormat="1" applyFont="1" applyFill="1" applyBorder="1" applyAlignment="1">
      <alignment horizontal="left" vertical="top" wrapText="1"/>
      <protection/>
    </xf>
    <xf numFmtId="0" fontId="23" fillId="0" borderId="0" xfId="58" applyNumberFormat="1" applyFont="1" applyBorder="1" applyAlignment="1">
      <alignment horizontal="left" vertical="top" wrapText="1"/>
      <protection/>
    </xf>
    <xf numFmtId="0" fontId="2" fillId="20" borderId="78" xfId="58" applyNumberFormat="1" applyFont="1" applyFill="1" applyBorder="1" applyAlignment="1">
      <alignment horizontal="center" vertical="top" wrapText="1"/>
      <protection/>
    </xf>
    <xf numFmtId="0" fontId="2" fillId="20" borderId="79" xfId="58" applyNumberFormat="1" applyFont="1" applyFill="1" applyBorder="1" applyAlignment="1">
      <alignment horizontal="center" vertical="top" wrapText="1"/>
      <protection/>
    </xf>
    <xf numFmtId="0" fontId="2" fillId="22" borderId="80" xfId="58" applyNumberFormat="1" applyFont="1" applyFill="1" applyBorder="1" applyAlignment="1">
      <alignment vertical="top" wrapText="1"/>
      <protection/>
    </xf>
    <xf numFmtId="0" fontId="2" fillId="22" borderId="78" xfId="58" applyNumberFormat="1" applyFont="1" applyFill="1" applyBorder="1" applyAlignment="1">
      <alignment vertical="top" wrapText="1"/>
      <protection/>
    </xf>
    <xf numFmtId="0" fontId="2" fillId="22" borderId="78" xfId="58" applyNumberFormat="1" applyFont="1" applyFill="1" applyBorder="1" applyAlignment="1">
      <alignment horizontal="left" vertical="top" wrapText="1"/>
      <protection/>
    </xf>
    <xf numFmtId="0" fontId="2" fillId="22" borderId="78" xfId="58" applyNumberFormat="1" applyFont="1" applyFill="1" applyBorder="1" applyAlignment="1">
      <alignment horizontal="left" vertical="top" wrapText="1"/>
      <protection/>
    </xf>
    <xf numFmtId="0" fontId="2" fillId="22" borderId="81" xfId="58" applyNumberFormat="1" applyFont="1" applyFill="1" applyBorder="1" applyAlignment="1">
      <alignment horizontal="left" vertical="top" wrapText="1"/>
      <protection/>
    </xf>
    <xf numFmtId="0" fontId="23" fillId="0" borderId="0" xfId="58" applyNumberFormat="1" applyFont="1" applyFill="1" applyBorder="1" applyAlignment="1">
      <alignment vertical="top" wrapText="1"/>
      <protection/>
    </xf>
    <xf numFmtId="0" fontId="23" fillId="0" borderId="43" xfId="58" applyNumberFormat="1" applyFont="1" applyFill="1" applyBorder="1" applyAlignment="1">
      <alignment horizontal="left" vertical="top" wrapText="1"/>
      <protection/>
    </xf>
    <xf numFmtId="0" fontId="2" fillId="0" borderId="43" xfId="58" applyNumberFormat="1" applyFont="1" applyFill="1" applyBorder="1" applyAlignment="1">
      <alignment horizontal="left" vertical="top" wrapText="1"/>
      <protection/>
    </xf>
    <xf numFmtId="0" fontId="23" fillId="0" borderId="43" xfId="58" applyNumberFormat="1" applyFont="1" applyBorder="1" applyAlignment="1">
      <alignment horizontal="left" vertical="top" wrapText="1"/>
      <protection/>
    </xf>
    <xf numFmtId="0" fontId="23" fillId="0" borderId="43" xfId="58" applyNumberFormat="1" applyFont="1" applyFill="1" applyBorder="1" applyAlignment="1">
      <alignment horizontal="left" vertical="top" wrapText="1"/>
      <protection/>
    </xf>
    <xf numFmtId="0" fontId="2" fillId="0" borderId="43" xfId="58" applyNumberFormat="1" applyFont="1" applyFill="1" applyBorder="1" applyAlignment="1">
      <alignment horizontal="left" vertical="top" wrapText="1"/>
      <protection/>
    </xf>
    <xf numFmtId="3" fontId="0" fillId="0" borderId="43" xfId="0" applyBorder="1" applyAlignment="1">
      <alignment wrapText="1"/>
    </xf>
    <xf numFmtId="3" fontId="0" fillId="0" borderId="0" xfId="0" applyBorder="1" applyAlignment="1">
      <alignment wrapText="1"/>
    </xf>
    <xf numFmtId="3" fontId="15" fillId="4" borderId="49" xfId="0" applyFont="1" applyFill="1" applyBorder="1" applyAlignment="1" applyProtection="1">
      <alignment wrapText="1"/>
      <protection locked="0"/>
    </xf>
    <xf numFmtId="3" fontId="15" fillId="4" borderId="37" xfId="0" applyFont="1" applyFill="1" applyBorder="1" applyAlignment="1" applyProtection="1">
      <alignment wrapText="1"/>
      <protection locked="0"/>
    </xf>
    <xf numFmtId="3" fontId="15" fillId="4" borderId="82" xfId="0" applyFont="1" applyFill="1" applyBorder="1" applyAlignment="1" applyProtection="1">
      <alignment wrapText="1"/>
      <protection locked="0"/>
    </xf>
    <xf numFmtId="3" fontId="15" fillId="21" borderId="38" xfId="0" applyFont="1" applyFill="1" applyBorder="1" applyAlignment="1" applyProtection="1">
      <alignment wrapText="1"/>
      <protection locked="0"/>
    </xf>
    <xf numFmtId="3" fontId="15" fillId="21" borderId="34" xfId="0" applyFont="1" applyFill="1" applyBorder="1" applyAlignment="1" applyProtection="1">
      <alignment wrapText="1"/>
      <protection locked="0"/>
    </xf>
    <xf numFmtId="3" fontId="15" fillId="21" borderId="39" xfId="0" applyFont="1" applyFill="1" applyBorder="1" applyAlignment="1" applyProtection="1">
      <alignment wrapText="1"/>
      <protection locked="0"/>
    </xf>
    <xf numFmtId="3" fontId="15" fillId="4" borderId="83" xfId="0" applyFont="1" applyFill="1" applyBorder="1" applyAlignment="1" applyProtection="1">
      <alignment horizontal="center" wrapText="1"/>
      <protection locked="0"/>
    </xf>
    <xf numFmtId="3" fontId="15" fillId="4" borderId="84" xfId="0" applyFont="1" applyFill="1" applyBorder="1" applyAlignment="1" applyProtection="1">
      <alignment horizontal="center" wrapText="1"/>
      <protection locked="0"/>
    </xf>
    <xf numFmtId="3" fontId="17" fillId="4" borderId="63" xfId="0" applyFont="1" applyFill="1" applyBorder="1" applyAlignment="1">
      <alignment wrapText="1"/>
    </xf>
    <xf numFmtId="3" fontId="0" fillId="0" borderId="46" xfId="0" applyBorder="1" applyAlignment="1">
      <alignment/>
    </xf>
    <xf numFmtId="3" fontId="17" fillId="20" borderId="52" xfId="60" applyFont="1" applyFill="1" applyBorder="1" applyAlignment="1" applyProtection="1">
      <alignment horizontal="center" vertical="center" wrapText="1"/>
      <protection/>
    </xf>
    <xf numFmtId="3" fontId="17" fillId="20" borderId="63" xfId="60" applyFont="1" applyFill="1" applyBorder="1" applyAlignment="1" applyProtection="1">
      <alignment horizontal="center" vertical="center" wrapText="1"/>
      <protection/>
    </xf>
    <xf numFmtId="3" fontId="17" fillId="20" borderId="24" xfId="60" applyFont="1" applyFill="1" applyBorder="1" applyAlignment="1" applyProtection="1">
      <alignment horizontal="center" vertical="center" wrapText="1"/>
      <protection/>
    </xf>
    <xf numFmtId="3" fontId="17" fillId="20" borderId="54" xfId="60" applyFont="1" applyFill="1" applyBorder="1" applyAlignment="1" applyProtection="1">
      <alignment horizontal="center" vertical="center" wrapText="1"/>
      <protection/>
    </xf>
    <xf numFmtId="3" fontId="17" fillId="20" borderId="52" xfId="60" applyFont="1" applyFill="1" applyBorder="1" applyAlignment="1" applyProtection="1">
      <alignment horizontal="left" vertical="center" wrapText="1"/>
      <protection/>
    </xf>
    <xf numFmtId="3" fontId="17" fillId="20" borderId="46" xfId="60" applyFont="1" applyFill="1" applyBorder="1" applyAlignment="1" applyProtection="1">
      <alignment horizontal="left" vertical="center" wrapText="1"/>
      <protection/>
    </xf>
    <xf numFmtId="3" fontId="17" fillId="20" borderId="44" xfId="60" applyFont="1" applyFill="1" applyBorder="1" applyAlignment="1" applyProtection="1">
      <alignment horizontal="left" vertical="center" wrapText="1"/>
      <protection/>
    </xf>
    <xf numFmtId="3" fontId="17" fillId="20" borderId="15" xfId="60" applyFont="1" applyFill="1" applyBorder="1" applyAlignment="1" applyProtection="1">
      <alignment horizontal="left" vertical="center" wrapText="1"/>
      <protection/>
    </xf>
    <xf numFmtId="3" fontId="17" fillId="0" borderId="85" xfId="0" applyFont="1" applyFill="1" applyBorder="1" applyAlignment="1" applyProtection="1">
      <alignment horizontal="center" wrapText="1"/>
      <protection locked="0"/>
    </xf>
    <xf numFmtId="3" fontId="17" fillId="0" borderId="86" xfId="0" applyFont="1" applyFill="1" applyBorder="1" applyAlignment="1" applyProtection="1">
      <alignment horizontal="center" wrapText="1"/>
      <protection locked="0"/>
    </xf>
    <xf numFmtId="3" fontId="15" fillId="4" borderId="87" xfId="0" applyFont="1" applyFill="1" applyBorder="1" applyAlignment="1" applyProtection="1">
      <alignment horizontal="center" wrapText="1"/>
      <protection locked="0"/>
    </xf>
    <xf numFmtId="3" fontId="15" fillId="4" borderId="56" xfId="0" applyFont="1" applyFill="1" applyBorder="1" applyAlignment="1" applyProtection="1">
      <alignment horizontal="center" wrapText="1"/>
      <protection locked="0"/>
    </xf>
    <xf numFmtId="3" fontId="17" fillId="0" borderId="26" xfId="0" applyFont="1" applyFill="1" applyBorder="1" applyAlignment="1" applyProtection="1">
      <alignment horizontal="center" wrapText="1"/>
      <protection locked="0"/>
    </xf>
    <xf numFmtId="3" fontId="17" fillId="0" borderId="11" xfId="0" applyFont="1" applyFill="1" applyBorder="1" applyAlignment="1" applyProtection="1">
      <alignment horizontal="center" wrapText="1"/>
      <protection locked="0"/>
    </xf>
    <xf numFmtId="3" fontId="15" fillId="4" borderId="88" xfId="0" applyFont="1" applyFill="1" applyBorder="1" applyAlignment="1" applyProtection="1">
      <alignment horizontal="center" wrapText="1"/>
      <protection locked="0"/>
    </xf>
    <xf numFmtId="3" fontId="15" fillId="4" borderId="29" xfId="0" applyFont="1" applyFill="1" applyBorder="1" applyAlignment="1" applyProtection="1">
      <alignment horizontal="center" wrapText="1"/>
      <protection locked="0"/>
    </xf>
    <xf numFmtId="3" fontId="16" fillId="25" borderId="12" xfId="0" applyFont="1" applyFill="1" applyBorder="1" applyAlignment="1">
      <alignment horizontal="center"/>
    </xf>
    <xf numFmtId="3" fontId="16" fillId="25" borderId="11" xfId="0" applyFont="1" applyFill="1" applyBorder="1" applyAlignment="1">
      <alignment horizontal="center"/>
    </xf>
    <xf numFmtId="3" fontId="15" fillId="4" borderId="38" xfId="0" applyFont="1" applyFill="1" applyBorder="1" applyAlignment="1" applyProtection="1">
      <alignment wrapText="1"/>
      <protection locked="0"/>
    </xf>
    <xf numFmtId="3" fontId="15" fillId="4" borderId="34" xfId="0" applyFont="1" applyFill="1" applyBorder="1" applyAlignment="1" applyProtection="1">
      <alignment wrapText="1"/>
      <protection locked="0"/>
    </xf>
    <xf numFmtId="3" fontId="15" fillId="4" borderId="39" xfId="0" applyFont="1" applyFill="1" applyBorder="1" applyAlignment="1" applyProtection="1">
      <alignment wrapText="1"/>
      <protection locked="0"/>
    </xf>
    <xf numFmtId="3" fontId="15" fillId="21" borderId="45" xfId="0" applyFont="1" applyFill="1" applyBorder="1" applyAlignment="1" applyProtection="1">
      <alignment horizontal="center" wrapText="1"/>
      <protection locked="0"/>
    </xf>
    <xf numFmtId="3" fontId="15" fillId="21" borderId="35" xfId="0" applyFont="1" applyFill="1" applyBorder="1" applyAlignment="1" applyProtection="1">
      <alignment horizontal="center" wrapText="1"/>
      <protection locked="0"/>
    </xf>
    <xf numFmtId="3" fontId="15" fillId="21" borderId="36" xfId="0" applyFont="1" applyFill="1" applyBorder="1" applyAlignment="1" applyProtection="1">
      <alignment horizontal="center" wrapText="1"/>
      <protection locked="0"/>
    </xf>
    <xf numFmtId="3" fontId="15" fillId="21" borderId="38" xfId="0" applyFont="1" applyFill="1" applyBorder="1" applyAlignment="1" applyProtection="1">
      <alignment horizontal="center" wrapText="1"/>
      <protection locked="0"/>
    </xf>
    <xf numFmtId="3" fontId="15" fillId="21" borderId="34" xfId="0" applyFont="1" applyFill="1" applyBorder="1" applyAlignment="1" applyProtection="1">
      <alignment horizontal="center" wrapText="1"/>
      <protection locked="0"/>
    </xf>
    <xf numFmtId="3" fontId="15" fillId="21" borderId="39" xfId="0" applyFont="1" applyFill="1" applyBorder="1" applyAlignment="1" applyProtection="1">
      <alignment horizontal="center" wrapText="1"/>
      <protection locked="0"/>
    </xf>
    <xf numFmtId="3" fontId="17" fillId="0" borderId="76" xfId="0" applyFont="1" applyFill="1" applyBorder="1" applyAlignment="1" applyProtection="1">
      <alignment horizontal="center" wrapText="1"/>
      <protection locked="0"/>
    </xf>
    <xf numFmtId="3" fontId="15" fillId="4" borderId="67" xfId="0" applyFont="1" applyFill="1" applyBorder="1" applyAlignment="1" applyProtection="1">
      <alignment horizontal="center" wrapText="1"/>
      <protection locked="0"/>
    </xf>
    <xf numFmtId="3" fontId="15" fillId="4" borderId="30" xfId="0" applyFont="1" applyFill="1" applyBorder="1" applyAlignment="1" applyProtection="1">
      <alignment horizontal="center" wrapText="1"/>
      <protection locked="0"/>
    </xf>
    <xf numFmtId="3" fontId="15" fillId="4" borderId="30" xfId="0" applyFont="1" applyFill="1" applyBorder="1" applyAlignment="1" applyProtection="1">
      <alignment wrapText="1"/>
      <protection locked="0"/>
    </xf>
    <xf numFmtId="3" fontId="15" fillId="4" borderId="44" xfId="0" applyFont="1" applyFill="1" applyBorder="1" applyAlignment="1" applyProtection="1">
      <alignment wrapText="1"/>
      <protection locked="0"/>
    </xf>
    <xf numFmtId="3" fontId="15" fillId="4" borderId="0" xfId="0" applyFont="1" applyFill="1" applyBorder="1" applyAlignment="1" applyProtection="1">
      <alignment wrapText="1"/>
      <protection locked="0"/>
    </xf>
    <xf numFmtId="3" fontId="15" fillId="4" borderId="27" xfId="0" applyFont="1" applyFill="1" applyBorder="1" applyAlignment="1" applyProtection="1">
      <alignment wrapText="1"/>
      <protection locked="0"/>
    </xf>
    <xf numFmtId="3" fontId="15" fillId="4" borderId="67" xfId="59" applyFont="1" applyFill="1" applyBorder="1" applyAlignment="1">
      <alignment/>
      <protection/>
    </xf>
    <xf numFmtId="3" fontId="15" fillId="4" borderId="35" xfId="59" applyFont="1" applyFill="1" applyBorder="1" applyAlignment="1">
      <alignment/>
      <protection/>
    </xf>
    <xf numFmtId="3" fontId="15" fillId="4" borderId="36" xfId="59" applyFont="1" applyFill="1" applyBorder="1" applyAlignment="1">
      <alignment/>
      <protection/>
    </xf>
    <xf numFmtId="3" fontId="0" fillId="0" borderId="0" xfId="0" applyAlignment="1">
      <alignment wrapText="1"/>
    </xf>
    <xf numFmtId="3" fontId="0" fillId="0" borderId="27" xfId="0" applyBorder="1" applyAlignment="1">
      <alignment wrapText="1"/>
    </xf>
    <xf numFmtId="3" fontId="15" fillId="0" borderId="89" xfId="0" applyFont="1" applyFill="1" applyBorder="1" applyAlignment="1" applyProtection="1">
      <alignment wrapText="1"/>
      <protection locked="0"/>
    </xf>
    <xf numFmtId="3" fontId="15" fillId="0" borderId="0" xfId="0" applyFont="1" applyFill="1" applyBorder="1" applyAlignment="1" applyProtection="1">
      <alignment wrapText="1"/>
      <protection locked="0"/>
    </xf>
    <xf numFmtId="3" fontId="15" fillId="0" borderId="27" xfId="0" applyFont="1" applyFill="1" applyBorder="1" applyAlignment="1" applyProtection="1">
      <alignment wrapText="1"/>
      <protection locked="0"/>
    </xf>
    <xf numFmtId="3" fontId="15" fillId="4" borderId="50" xfId="0" applyFont="1" applyFill="1" applyBorder="1" applyAlignment="1" applyProtection="1">
      <alignment wrapText="1"/>
      <protection locked="0"/>
    </xf>
    <xf numFmtId="3" fontId="15" fillId="4" borderId="43" xfId="0" applyFont="1" applyFill="1" applyBorder="1" applyAlignment="1" applyProtection="1">
      <alignment wrapText="1"/>
      <protection locked="0"/>
    </xf>
    <xf numFmtId="3" fontId="15" fillId="4" borderId="90" xfId="0" applyFont="1" applyFill="1" applyBorder="1" applyAlignment="1" applyProtection="1">
      <alignment wrapText="1"/>
      <protection locked="0"/>
    </xf>
    <xf numFmtId="3" fontId="15" fillId="4" borderId="87" xfId="59" applyFont="1" applyFill="1" applyBorder="1" applyAlignment="1">
      <alignment/>
      <protection/>
    </xf>
    <xf numFmtId="3" fontId="15" fillId="4" borderId="34" xfId="59" applyFont="1" applyFill="1" applyBorder="1" applyAlignment="1">
      <alignment/>
      <protection/>
    </xf>
    <xf numFmtId="3" fontId="15" fillId="4" borderId="39" xfId="59" applyFont="1" applyFill="1" applyBorder="1" applyAlignment="1">
      <alignment/>
      <protection/>
    </xf>
    <xf numFmtId="3" fontId="15" fillId="4" borderId="79" xfId="59" applyFont="1" applyFill="1" applyBorder="1" applyAlignment="1">
      <alignment/>
      <protection/>
    </xf>
    <xf numFmtId="3" fontId="15" fillId="4" borderId="63" xfId="59" applyFont="1" applyFill="1" applyBorder="1" applyAlignment="1">
      <alignment/>
      <protection/>
    </xf>
    <xf numFmtId="3" fontId="15" fillId="4" borderId="75" xfId="59" applyFont="1" applyFill="1" applyBorder="1" applyAlignment="1">
      <alignment/>
      <protection/>
    </xf>
    <xf numFmtId="3" fontId="1" fillId="0" borderId="12" xfId="0" applyFont="1" applyFill="1" applyBorder="1" applyAlignment="1">
      <alignment wrapText="1"/>
    </xf>
    <xf numFmtId="3" fontId="0" fillId="0" borderId="11" xfId="0" applyBorder="1" applyAlignment="1">
      <alignment/>
    </xf>
    <xf numFmtId="44" fontId="0" fillId="4" borderId="45" xfId="44" applyNumberFormat="1" applyFill="1" applyBorder="1" applyAlignment="1" applyProtection="1">
      <alignment/>
      <protection locked="0"/>
    </xf>
    <xf numFmtId="3" fontId="0" fillId="0" borderId="35" xfId="0" applyBorder="1" applyAlignment="1">
      <alignment/>
    </xf>
    <xf numFmtId="3" fontId="0" fillId="0" borderId="91" xfId="0" applyBorder="1" applyAlignment="1">
      <alignment/>
    </xf>
    <xf numFmtId="0" fontId="0" fillId="4" borderId="45" xfId="57" applyFill="1" applyBorder="1" applyAlignment="1" applyProtection="1">
      <alignment/>
      <protection locked="0"/>
    </xf>
    <xf numFmtId="0" fontId="0" fillId="4" borderId="91" xfId="57" applyFill="1" applyBorder="1" applyAlignment="1" applyProtection="1">
      <alignment/>
      <protection locked="0"/>
    </xf>
    <xf numFmtId="0" fontId="0" fillId="4" borderId="92" xfId="57" applyFill="1" applyBorder="1" applyAlignment="1" applyProtection="1">
      <alignment/>
      <protection locked="0"/>
    </xf>
    <xf numFmtId="0" fontId="0" fillId="4" borderId="93" xfId="57" applyFill="1" applyBorder="1" applyAlignment="1" applyProtection="1">
      <alignment/>
      <protection locked="0"/>
    </xf>
    <xf numFmtId="0" fontId="0" fillId="4" borderId="38" xfId="57" applyFill="1" applyBorder="1" applyAlignment="1" applyProtection="1">
      <alignment/>
      <protection locked="0"/>
    </xf>
    <xf numFmtId="0" fontId="0" fillId="4" borderId="94" xfId="57" applyFill="1" applyBorder="1" applyAlignment="1" applyProtection="1">
      <alignment/>
      <protection locked="0"/>
    </xf>
    <xf numFmtId="0" fontId="1" fillId="0" borderId="54" xfId="57" applyFont="1" applyFill="1" applyBorder="1" applyAlignment="1">
      <alignment horizontal="center"/>
      <protection/>
    </xf>
    <xf numFmtId="0" fontId="1" fillId="0" borderId="0" xfId="57" applyFont="1" applyFill="1" applyBorder="1" applyAlignment="1">
      <alignment horizontal="center"/>
      <protection/>
    </xf>
    <xf numFmtId="3" fontId="0" fillId="0" borderId="0" xfId="0" applyBorder="1" applyAlignment="1">
      <alignment/>
    </xf>
    <xf numFmtId="0" fontId="1" fillId="0" borderId="12" xfId="57" applyFont="1" applyFill="1" applyBorder="1" applyAlignment="1">
      <alignment horizontal="center"/>
      <protection/>
    </xf>
    <xf numFmtId="3" fontId="0" fillId="0" borderId="26" xfId="0" applyBorder="1" applyAlignment="1">
      <alignment horizontal="center"/>
    </xf>
    <xf numFmtId="3" fontId="0" fillId="0" borderId="11" xfId="0" applyBorder="1" applyAlignment="1">
      <alignment horizontal="center"/>
    </xf>
    <xf numFmtId="44" fontId="0" fillId="4" borderId="52" xfId="44" applyNumberFormat="1" applyFill="1" applyBorder="1" applyAlignment="1" applyProtection="1">
      <alignment/>
      <protection locked="0"/>
    </xf>
    <xf numFmtId="3" fontId="0" fillId="0" borderId="63" xfId="0" applyBorder="1" applyAlignment="1">
      <alignment/>
    </xf>
    <xf numFmtId="44" fontId="0" fillId="4" borderId="40" xfId="44" applyNumberFormat="1" applyFill="1" applyBorder="1" applyAlignment="1" applyProtection="1">
      <alignment/>
      <protection locked="0"/>
    </xf>
    <xf numFmtId="3" fontId="0" fillId="0" borderId="41" xfId="0" applyBorder="1" applyAlignment="1">
      <alignment/>
    </xf>
    <xf numFmtId="3" fontId="0" fillId="0" borderId="95" xfId="0" applyBorder="1" applyAlignment="1">
      <alignment/>
    </xf>
    <xf numFmtId="44" fontId="0" fillId="4" borderId="38" xfId="44" applyNumberFormat="1" applyFill="1" applyBorder="1" applyAlignment="1" applyProtection="1">
      <alignment/>
      <protection locked="0"/>
    </xf>
    <xf numFmtId="3" fontId="0" fillId="0" borderId="34" xfId="0" applyBorder="1" applyAlignment="1">
      <alignment/>
    </xf>
    <xf numFmtId="3" fontId="0" fillId="0" borderId="94" xfId="0" applyBorder="1" applyAlignment="1">
      <alignment/>
    </xf>
    <xf numFmtId="0" fontId="2" fillId="22" borderId="12" xfId="58" applyNumberFormat="1" applyFont="1" applyFill="1" applyBorder="1" applyAlignment="1">
      <alignment horizontal="center" vertical="top" wrapText="1"/>
      <protection/>
    </xf>
    <xf numFmtId="0" fontId="2" fillId="22" borderId="26" xfId="58" applyNumberFormat="1" applyFont="1" applyFill="1" applyBorder="1" applyAlignment="1">
      <alignment horizontal="center" vertical="top" wrapText="1"/>
      <protection/>
    </xf>
    <xf numFmtId="0" fontId="2" fillId="22" borderId="11" xfId="58" applyNumberFormat="1" applyFont="1" applyFill="1" applyBorder="1" applyAlignment="1">
      <alignment horizontal="center" vertical="top" wrapText="1"/>
      <protection/>
    </xf>
    <xf numFmtId="0" fontId="0" fillId="0" borderId="12" xfId="57" applyFont="1" applyFill="1" applyBorder="1" applyAlignment="1" applyProtection="1">
      <alignment wrapText="1"/>
      <protection locked="0"/>
    </xf>
    <xf numFmtId="0" fontId="0" fillId="0" borderId="26" xfId="57" applyFill="1" applyBorder="1" applyAlignment="1" applyProtection="1">
      <alignment wrapText="1"/>
      <protection locked="0"/>
    </xf>
    <xf numFmtId="0" fontId="0" fillId="0" borderId="11" xfId="57" applyFill="1" applyBorder="1" applyAlignment="1" applyProtection="1">
      <alignment wrapText="1"/>
      <protection locked="0"/>
    </xf>
    <xf numFmtId="0" fontId="13" fillId="25" borderId="26" xfId="57" applyFont="1" applyFill="1" applyBorder="1" applyAlignment="1">
      <alignment horizontal="center" wrapText="1"/>
      <protection/>
    </xf>
    <xf numFmtId="3" fontId="0" fillId="0" borderId="26" xfId="0" applyBorder="1" applyAlignment="1">
      <alignment horizontal="center" wrapText="1"/>
    </xf>
    <xf numFmtId="3" fontId="0" fillId="0" borderId="11" xfId="0" applyBorder="1" applyAlignment="1">
      <alignment horizontal="center" wrapText="1"/>
    </xf>
    <xf numFmtId="0" fontId="1" fillId="22" borderId="12" xfId="57" applyFont="1" applyFill="1" applyBorder="1" applyAlignment="1">
      <alignment wrapText="1"/>
      <protection/>
    </xf>
    <xf numFmtId="0" fontId="1" fillId="22" borderId="26" xfId="57" applyFont="1" applyFill="1" applyBorder="1" applyAlignment="1">
      <alignment wrapText="1"/>
      <protection/>
    </xf>
    <xf numFmtId="0" fontId="1" fillId="22" borderId="11" xfId="57" applyFont="1" applyFill="1" applyBorder="1" applyAlignment="1">
      <alignment wrapText="1"/>
      <protection/>
    </xf>
    <xf numFmtId="3" fontId="1" fillId="22" borderId="12" xfId="0" applyFont="1" applyFill="1" applyBorder="1" applyAlignment="1">
      <alignment horizontal="left"/>
    </xf>
    <xf numFmtId="3" fontId="1" fillId="22" borderId="11" xfId="0" applyFont="1" applyFill="1" applyBorder="1" applyAlignment="1">
      <alignment horizontal="left"/>
    </xf>
    <xf numFmtId="3" fontId="0" fillId="0" borderId="26" xfId="0" applyBorder="1" applyAlignment="1">
      <alignment wrapText="1"/>
    </xf>
    <xf numFmtId="3" fontId="0" fillId="0" borderId="11" xfId="0" applyBorder="1" applyAlignment="1">
      <alignment wrapText="1"/>
    </xf>
    <xf numFmtId="0" fontId="0" fillId="0" borderId="26" xfId="57" applyFont="1" applyFill="1" applyBorder="1" applyAlignment="1" applyProtection="1">
      <alignment wrapText="1"/>
      <protection locked="0"/>
    </xf>
    <xf numFmtId="0" fontId="0" fillId="0" borderId="11" xfId="57" applyFont="1" applyFill="1" applyBorder="1" applyAlignment="1" applyProtection="1">
      <alignment wrapText="1"/>
      <protection locked="0"/>
    </xf>
    <xf numFmtId="3" fontId="0" fillId="0" borderId="11" xfId="0" applyBorder="1" applyAlignment="1">
      <alignment horizontal="left"/>
    </xf>
    <xf numFmtId="0" fontId="0" fillId="4" borderId="12" xfId="57" applyFill="1" applyBorder="1" applyAlignment="1" applyProtection="1">
      <alignment wrapText="1"/>
      <protection locked="0"/>
    </xf>
    <xf numFmtId="0" fontId="0" fillId="4" borderId="26" xfId="57" applyFill="1" applyBorder="1" applyAlignment="1" applyProtection="1">
      <alignment wrapText="1"/>
      <protection locked="0"/>
    </xf>
    <xf numFmtId="0" fontId="0" fillId="4" borderId="11" xfId="57" applyFill="1"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pplication Development Pricing Format" xfId="57"/>
    <cellStyle name="Normal_DE for Les" xfId="58"/>
    <cellStyle name="Normal_Nissan - Infrastructure Pricing_v0_1" xfId="59"/>
    <cellStyle name="Normal_SCH 4 - EOC Pricing Response Format_v0.2"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1</xdr:row>
      <xdr:rowOff>0</xdr:rowOff>
    </xdr:from>
    <xdr:ext cx="1619250" cy="4133850"/>
    <xdr:sp>
      <xdr:nvSpPr>
        <xdr:cNvPr id="1" name="TextBox 1"/>
        <xdr:cNvSpPr txBox="1">
          <a:spLocks noChangeArrowheads="1"/>
        </xdr:cNvSpPr>
      </xdr:nvSpPr>
      <xdr:spPr>
        <a:xfrm>
          <a:off x="6934200" y="200025"/>
          <a:ext cx="1619250" cy="4133850"/>
        </a:xfrm>
        <a:prstGeom prst="rect">
          <a:avLst/>
        </a:prstGeom>
        <a:solidFill>
          <a:srgbClr val="FFFF99"/>
        </a:solidFill>
        <a:ln w="25400" cmpd="sng">
          <a:solidFill>
            <a:srgbClr val="000000"/>
          </a:solidFill>
          <a:headEnd type="none"/>
          <a:tailEnd type="none"/>
        </a:ln>
      </xdr:spPr>
      <xdr:txBody>
        <a:bodyPr vertOverflow="clip" wrap="square" lIns="182880" tIns="137160" rIns="91440" bIns="137160"/>
        <a:p>
          <a:pPr algn="l">
            <a:defRPr/>
          </a:pPr>
          <a:r>
            <a:rPr lang="en-US" cap="none" sz="1000" b="1" i="0" u="none" baseline="0">
              <a:solidFill>
                <a:srgbClr val="FF0000"/>
              </a:solidFill>
              <a:latin typeface="Arial"/>
              <a:ea typeface="Arial"/>
              <a:cs typeface="Arial"/>
            </a:rPr>
            <a:t>DO NOT MAKE CHANGES TO THIS PRICING MODEL. 
</a:t>
          </a:r>
          <a:r>
            <a:rPr lang="en-US" cap="none" sz="1000" b="1" i="0" u="none" baseline="0">
              <a:latin typeface="Arial"/>
              <a:ea typeface="Arial"/>
              <a:cs typeface="Arial"/>
            </a:rPr>
            <a:t>If you need to include any additional elements, please include pricing for those elements as supplemental cost information in a separate worksheet.
Please refer to the SOW documentation for details describing  each of the service deliverables that Provider is expected to provide and price in accordance with the SOW.</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0"/>
  <sheetViews>
    <sheetView showGridLines="0" zoomScale="85" zoomScaleNormal="85" zoomScaleSheetLayoutView="90" workbookViewId="0" topLeftCell="A1">
      <selection activeCell="A12" sqref="A12"/>
    </sheetView>
  </sheetViews>
  <sheetFormatPr defaultColWidth="9.140625" defaultRowHeight="12.75"/>
  <cols>
    <col min="1" max="1" width="40.7109375" style="0" customWidth="1"/>
    <col min="2" max="2" width="75.7109375" style="0" customWidth="1"/>
    <col min="3" max="3" width="16.8515625" style="0" customWidth="1"/>
  </cols>
  <sheetData>
    <row r="1" spans="1:3" s="1" customFormat="1" ht="16.5" customHeight="1" thickBot="1">
      <c r="A1" s="20" t="s">
        <v>297</v>
      </c>
      <c r="B1" s="9" t="s">
        <v>5</v>
      </c>
      <c r="C1"/>
    </row>
    <row r="2" spans="1:3" s="1" customFormat="1" ht="22.5" customHeight="1" thickBot="1">
      <c r="A2" s="21" t="s">
        <v>30</v>
      </c>
      <c r="B2" s="30" t="s">
        <v>19</v>
      </c>
      <c r="C2"/>
    </row>
    <row r="3" spans="1:3" s="1" customFormat="1" ht="24.75" customHeight="1" thickBot="1">
      <c r="A3" s="32" t="s">
        <v>20</v>
      </c>
      <c r="B3" s="31" t="s">
        <v>3</v>
      </c>
      <c r="C3"/>
    </row>
    <row r="4" spans="1:2" ht="20.25" customHeight="1" thickBot="1">
      <c r="A4" s="12" t="s">
        <v>28</v>
      </c>
      <c r="B4" s="13"/>
    </row>
    <row r="5" spans="1:2" ht="20.25" customHeight="1" thickBot="1">
      <c r="A5" s="27" t="s">
        <v>31</v>
      </c>
      <c r="B5" s="28" t="s">
        <v>32</v>
      </c>
    </row>
    <row r="6" spans="1:2" ht="20.25" customHeight="1" thickBot="1">
      <c r="A6" s="12" t="s">
        <v>23</v>
      </c>
      <c r="B6" s="13"/>
    </row>
    <row r="7" spans="1:2" ht="18" customHeight="1" thickBot="1">
      <c r="A7" s="7" t="s">
        <v>46</v>
      </c>
      <c r="B7" s="8" t="s">
        <v>47</v>
      </c>
    </row>
    <row r="8" spans="1:2" ht="17.25" customHeight="1" thickBot="1">
      <c r="A8" s="7" t="s">
        <v>10</v>
      </c>
      <c r="B8" s="8" t="s">
        <v>118</v>
      </c>
    </row>
    <row r="9" spans="1:2" ht="17.25" customHeight="1" thickBot="1">
      <c r="A9" s="15" t="s">
        <v>48</v>
      </c>
      <c r="B9" s="8" t="s">
        <v>119</v>
      </c>
    </row>
    <row r="10" spans="1:2" ht="27" customHeight="1" thickBot="1">
      <c r="A10" s="15" t="s">
        <v>37</v>
      </c>
      <c r="B10" s="14" t="s">
        <v>38</v>
      </c>
    </row>
    <row r="11" ht="20.25" customHeight="1"/>
    <row r="12" ht="20.25" customHeight="1"/>
    <row r="13" ht="20.25" customHeight="1"/>
  </sheetData>
  <sheetProtection/>
  <hyperlinks>
    <hyperlink ref="A5" location="'Instructions '!A1" display="'Instructions '!A1"/>
    <hyperlink ref="A8" location="'Hourly Rate Sheet'!A1" display="'Hourly Rate Sheet'!A1"/>
    <hyperlink ref="A7" location="' Deployment'!A1" display="Data Center"/>
    <hyperlink ref="A9" location="'Termination Fees'!A1" display="Termination Fees"/>
    <hyperlink ref="A10" location="Assumptions!A1" display="Assumptions"/>
  </hyperlinks>
  <printOptions/>
  <pageMargins left="0.75" right="0.75" top="1" bottom="1" header="0.5" footer="0.5"/>
  <pageSetup horizontalDpi="300" verticalDpi="300" orientation="landscape"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sheetPr codeName="Sheet2"/>
  <dimension ref="A1:C16"/>
  <sheetViews>
    <sheetView showGridLines="0" zoomScale="85" zoomScaleNormal="85" zoomScaleSheetLayoutView="85" workbookViewId="0" topLeftCell="A1">
      <selection activeCell="B16" sqref="B16"/>
    </sheetView>
  </sheetViews>
  <sheetFormatPr defaultColWidth="9.140625" defaultRowHeight="12.75"/>
  <cols>
    <col min="1" max="1" width="4.140625" style="1" customWidth="1"/>
    <col min="2" max="2" width="82.8515625" style="1" customWidth="1"/>
    <col min="3" max="3" width="15.140625" style="1" customWidth="1"/>
    <col min="4" max="4" width="17.28125" style="1" customWidth="1"/>
    <col min="5" max="16384" width="9.140625" style="1" customWidth="1"/>
  </cols>
  <sheetData>
    <row r="1" spans="1:3" ht="15.75" thickBot="1">
      <c r="A1" s="44" t="s">
        <v>22</v>
      </c>
      <c r="B1" s="45"/>
      <c r="C1"/>
    </row>
    <row r="2" spans="1:3" ht="38.25" customHeight="1" thickBot="1">
      <c r="A2" s="34"/>
      <c r="B2" s="47" t="s">
        <v>41</v>
      </c>
      <c r="C2"/>
    </row>
    <row r="3" spans="1:3" ht="24" customHeight="1" thickBot="1">
      <c r="A3" s="35"/>
      <c r="B3" s="48"/>
      <c r="C3"/>
    </row>
    <row r="4" spans="1:3" ht="45" customHeight="1" thickBot="1">
      <c r="A4" s="49" t="s">
        <v>6</v>
      </c>
      <c r="B4" s="11" t="s">
        <v>120</v>
      </c>
      <c r="C4"/>
    </row>
    <row r="5" spans="1:3" ht="31.5" customHeight="1" thickBot="1">
      <c r="A5" s="49" t="s">
        <v>7</v>
      </c>
      <c r="B5" s="11" t="s">
        <v>121</v>
      </c>
      <c r="C5" s="2"/>
    </row>
    <row r="6" spans="1:3" ht="77.25" customHeight="1" thickBot="1">
      <c r="A6" s="49" t="s">
        <v>8</v>
      </c>
      <c r="B6" s="11" t="s">
        <v>122</v>
      </c>
      <c r="C6" s="3"/>
    </row>
    <row r="7" spans="1:3" ht="60" customHeight="1" thickBot="1">
      <c r="A7" s="49" t="s">
        <v>9</v>
      </c>
      <c r="B7" s="11" t="s">
        <v>36</v>
      </c>
      <c r="C7" s="46" t="s">
        <v>29</v>
      </c>
    </row>
    <row r="8" spans="1:3" s="5" customFormat="1" ht="35.25" customHeight="1" thickBot="1">
      <c r="A8" s="49" t="s">
        <v>42</v>
      </c>
      <c r="B8" s="11" t="s">
        <v>123</v>
      </c>
      <c r="C8" s="4"/>
    </row>
    <row r="9" ht="45.75" customHeight="1">
      <c r="A9" s="6"/>
    </row>
    <row r="10" ht="12.75">
      <c r="A10" s="6"/>
    </row>
    <row r="11" ht="12.75">
      <c r="A11" s="6"/>
    </row>
    <row r="12" ht="12.75">
      <c r="A12" s="6"/>
    </row>
    <row r="13" ht="12.75">
      <c r="A13" s="6"/>
    </row>
    <row r="14" ht="12.75">
      <c r="A14" s="6"/>
    </row>
    <row r="15" ht="12.75">
      <c r="A15" s="6"/>
    </row>
    <row r="16" ht="12.75">
      <c r="A16" s="6"/>
    </row>
  </sheetData>
  <sheetProtection/>
  <printOptions/>
  <pageMargins left="0.44" right="0.25" top="0.6" bottom="0.75" header="0.2" footer="0.46"/>
  <pageSetup horizontalDpi="300" verticalDpi="300" orientation="landscape" r:id="rId2"/>
  <headerFooter alignWithMargins="0">
    <oddHeader>&amp;C&amp;A</oddHeader>
    <oddFooter>&amp;L&amp;F&amp;C&amp;P of &amp;N&amp;RConfidential Information</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IV128"/>
  <sheetViews>
    <sheetView showGridLines="0" zoomScale="75" zoomScaleNormal="75" workbookViewId="0" topLeftCell="A1">
      <selection activeCell="A1" sqref="A1"/>
    </sheetView>
  </sheetViews>
  <sheetFormatPr defaultColWidth="9.140625" defaultRowHeight="12.75"/>
  <cols>
    <col min="1" max="1" width="92.421875" style="72" customWidth="1"/>
    <col min="2" max="2" width="54.28125" style="54" customWidth="1"/>
    <col min="3" max="3" width="17.8515625" style="54" customWidth="1"/>
    <col min="4" max="4" width="17.57421875" style="54" customWidth="1"/>
    <col min="5" max="5" width="36.421875" style="54" customWidth="1"/>
    <col min="6" max="6" width="13.7109375" style="54" customWidth="1"/>
    <col min="7" max="7" width="27.28125" style="54" customWidth="1"/>
    <col min="8" max="8" width="14.28125" style="54" customWidth="1"/>
    <col min="9" max="9" width="13.8515625" style="54" customWidth="1"/>
    <col min="10" max="10" width="14.140625" style="54" customWidth="1"/>
    <col min="11" max="12" width="13.8515625" style="54" customWidth="1"/>
    <col min="13" max="13" width="14.140625" style="54" customWidth="1"/>
    <col min="14" max="14" width="14.28125" style="54" customWidth="1"/>
    <col min="15" max="15" width="12.7109375" style="54" customWidth="1"/>
    <col min="16" max="16" width="12.28125" style="54" customWidth="1"/>
    <col min="17" max="17" width="1.421875" style="55" customWidth="1"/>
    <col min="18" max="18" width="11.421875" style="54" customWidth="1"/>
    <col min="19" max="19" width="19.57421875" style="54" customWidth="1"/>
    <col min="20" max="20" width="35.8515625" style="54" customWidth="1"/>
    <col min="21" max="16384" width="9.140625" style="54" customWidth="1"/>
  </cols>
  <sheetData>
    <row r="1" spans="1:5" ht="37.5" customHeight="1" thickBot="1">
      <c r="A1" s="87" t="s">
        <v>296</v>
      </c>
      <c r="B1" s="53"/>
      <c r="C1" s="260"/>
      <c r="D1" s="334" t="s">
        <v>27</v>
      </c>
      <c r="E1" s="335"/>
    </row>
    <row r="2" spans="1:10" ht="42" customHeight="1" thickBot="1">
      <c r="A2" s="56" t="str">
        <f>'Instructions '!B2</f>
        <v>JUDICIAL COUNCIL OF CALIFORNIA
ADMINISTRATIVE OFFICE OF THE COURTS (AOC)</v>
      </c>
      <c r="B2" s="57"/>
      <c r="C2" s="261"/>
      <c r="D2" s="262" t="s">
        <v>24</v>
      </c>
      <c r="E2" s="264" t="s">
        <v>37</v>
      </c>
      <c r="J2" s="59"/>
    </row>
    <row r="3" spans="1:9" ht="42" customHeight="1" thickBot="1">
      <c r="A3" s="316" t="s">
        <v>2</v>
      </c>
      <c r="B3" s="317"/>
      <c r="D3" s="89"/>
      <c r="E3" s="88"/>
      <c r="I3" s="59"/>
    </row>
    <row r="4" spans="1:17" ht="17.25" customHeight="1">
      <c r="A4" s="322" t="s">
        <v>68</v>
      </c>
      <c r="B4" s="323"/>
      <c r="C4" s="318" t="s">
        <v>62</v>
      </c>
      <c r="D4" s="319"/>
      <c r="E4" s="319"/>
      <c r="F4" s="280"/>
      <c r="G4" s="280"/>
      <c r="H4" s="282"/>
      <c r="Q4" s="54"/>
    </row>
    <row r="5" spans="1:17" ht="24" customHeight="1" thickBot="1">
      <c r="A5" s="324"/>
      <c r="B5" s="325"/>
      <c r="C5" s="320"/>
      <c r="D5" s="321"/>
      <c r="E5" s="321"/>
      <c r="F5" s="279"/>
      <c r="G5" s="279"/>
      <c r="H5" s="281"/>
      <c r="I5" s="59"/>
      <c r="Q5" s="54"/>
    </row>
    <row r="6" spans="1:256" ht="34.5">
      <c r="A6" s="278" t="s">
        <v>287</v>
      </c>
      <c r="B6" s="142" t="s">
        <v>279</v>
      </c>
      <c r="C6" s="141" t="s">
        <v>1</v>
      </c>
      <c r="D6" s="137" t="s">
        <v>280</v>
      </c>
      <c r="E6" s="268" t="s">
        <v>63</v>
      </c>
      <c r="F6" s="326" t="s">
        <v>44</v>
      </c>
      <c r="G6" s="326"/>
      <c r="H6" s="327"/>
      <c r="Q6" s="54"/>
      <c r="IQ6" s="59"/>
      <c r="IR6" s="59"/>
      <c r="IS6" s="59"/>
      <c r="IT6" s="59"/>
      <c r="IU6" s="59"/>
      <c r="IV6" s="59"/>
    </row>
    <row r="7" spans="1:256" ht="17.25">
      <c r="A7" s="191" t="s">
        <v>126</v>
      </c>
      <c r="B7" s="263"/>
      <c r="C7" s="192"/>
      <c r="D7" s="192"/>
      <c r="E7" s="193"/>
      <c r="F7" s="194"/>
      <c r="G7" s="194"/>
      <c r="H7" s="195"/>
      <c r="Q7" s="54"/>
      <c r="IQ7" s="59"/>
      <c r="IR7" s="59"/>
      <c r="IS7" s="59"/>
      <c r="IT7" s="59"/>
      <c r="IU7" s="59"/>
      <c r="IV7" s="59"/>
    </row>
    <row r="8" spans="1:256" s="77" customFormat="1" ht="17.25">
      <c r="A8" s="138" t="s">
        <v>61</v>
      </c>
      <c r="B8" s="139" t="s">
        <v>111</v>
      </c>
      <c r="C8" s="140">
        <v>1</v>
      </c>
      <c r="D8" s="81"/>
      <c r="E8" s="171">
        <f>C8*D8</f>
        <v>0</v>
      </c>
      <c r="F8" s="336"/>
      <c r="G8" s="337"/>
      <c r="H8" s="338"/>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9"/>
      <c r="IR8" s="59"/>
      <c r="IS8" s="59"/>
      <c r="IT8" s="59"/>
      <c r="IU8" s="59"/>
      <c r="IV8" s="59"/>
    </row>
    <row r="9" spans="1:256" ht="20.25" customHeight="1">
      <c r="A9" s="114" t="s">
        <v>272</v>
      </c>
      <c r="B9" s="147" t="s">
        <v>111</v>
      </c>
      <c r="C9" s="145">
        <v>1</v>
      </c>
      <c r="D9" s="81"/>
      <c r="E9" s="172">
        <f>C9*D9</f>
        <v>0</v>
      </c>
      <c r="F9" s="336"/>
      <c r="G9" s="337"/>
      <c r="H9" s="338"/>
      <c r="Q9" s="54"/>
      <c r="IQ9" s="59"/>
      <c r="IR9" s="59"/>
      <c r="IS9" s="59"/>
      <c r="IT9" s="59"/>
      <c r="IU9" s="59"/>
      <c r="IV9" s="59"/>
    </row>
    <row r="10" spans="1:256" s="77" customFormat="1" ht="17.25">
      <c r="A10" s="114" t="s">
        <v>60</v>
      </c>
      <c r="B10" s="139" t="s">
        <v>112</v>
      </c>
      <c r="C10" s="143">
        <v>1</v>
      </c>
      <c r="D10" s="81"/>
      <c r="E10" s="172">
        <f>C10*D10</f>
        <v>0</v>
      </c>
      <c r="F10" s="336"/>
      <c r="G10" s="337"/>
      <c r="H10" s="338"/>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9"/>
      <c r="IR10" s="59"/>
      <c r="IS10" s="59"/>
      <c r="IT10" s="59"/>
      <c r="IU10" s="59"/>
      <c r="IV10" s="59"/>
    </row>
    <row r="11" spans="1:256" ht="20.25" customHeight="1">
      <c r="A11" s="114" t="s">
        <v>59</v>
      </c>
      <c r="B11" s="147" t="s">
        <v>111</v>
      </c>
      <c r="C11" s="140">
        <v>1</v>
      </c>
      <c r="D11" s="81"/>
      <c r="E11" s="172">
        <f>C11*D11</f>
        <v>0</v>
      </c>
      <c r="F11" s="336"/>
      <c r="G11" s="337"/>
      <c r="H11" s="338"/>
      <c r="Q11" s="54"/>
      <c r="IQ11" s="59"/>
      <c r="IR11" s="59"/>
      <c r="IS11" s="59"/>
      <c r="IT11" s="59"/>
      <c r="IU11" s="59"/>
      <c r="IV11" s="59"/>
    </row>
    <row r="12" spans="1:256" s="109" customFormat="1" ht="15.75" customHeight="1">
      <c r="A12" s="115" t="s">
        <v>125</v>
      </c>
      <c r="B12" s="148"/>
      <c r="C12" s="144"/>
      <c r="D12" s="90"/>
      <c r="E12" s="182"/>
      <c r="F12" s="342"/>
      <c r="G12" s="343"/>
      <c r="H12" s="34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9"/>
      <c r="IR12" s="59"/>
      <c r="IS12" s="59"/>
      <c r="IT12" s="59"/>
      <c r="IU12" s="59"/>
      <c r="IV12" s="59"/>
    </row>
    <row r="13" spans="1:256" s="109" customFormat="1" ht="15.75" customHeight="1">
      <c r="A13" s="116" t="s">
        <v>246</v>
      </c>
      <c r="B13" s="149" t="s">
        <v>52</v>
      </c>
      <c r="C13" s="145">
        <v>1</v>
      </c>
      <c r="D13" s="81"/>
      <c r="E13" s="172">
        <f>C13*D13</f>
        <v>0</v>
      </c>
      <c r="F13" s="336"/>
      <c r="G13" s="337"/>
      <c r="H13" s="338"/>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9"/>
      <c r="IR13" s="59"/>
      <c r="IS13" s="59"/>
      <c r="IT13" s="59"/>
      <c r="IU13" s="59"/>
      <c r="IV13" s="59"/>
    </row>
    <row r="14" spans="1:256" s="109" customFormat="1" ht="15.75" customHeight="1">
      <c r="A14" s="116" t="s">
        <v>247</v>
      </c>
      <c r="B14" s="149" t="s">
        <v>52</v>
      </c>
      <c r="C14" s="145">
        <v>8</v>
      </c>
      <c r="D14" s="81"/>
      <c r="E14" s="172">
        <f>C14*D14</f>
        <v>0</v>
      </c>
      <c r="F14" s="336"/>
      <c r="G14" s="337"/>
      <c r="H14" s="338"/>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9"/>
      <c r="IR14" s="59"/>
      <c r="IS14" s="59"/>
      <c r="IT14" s="59"/>
      <c r="IU14" s="59"/>
      <c r="IV14" s="59"/>
    </row>
    <row r="15" spans="1:256" s="109" customFormat="1" ht="15.75" customHeight="1">
      <c r="A15" s="116" t="s">
        <v>248</v>
      </c>
      <c r="B15" s="149" t="s">
        <v>52</v>
      </c>
      <c r="C15" s="145">
        <v>12</v>
      </c>
      <c r="D15" s="81"/>
      <c r="E15" s="172">
        <f>C15*D15</f>
        <v>0</v>
      </c>
      <c r="F15" s="336"/>
      <c r="G15" s="337"/>
      <c r="H15" s="338"/>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9"/>
      <c r="IR15" s="59"/>
      <c r="IS15" s="59"/>
      <c r="IT15" s="59"/>
      <c r="IU15" s="59"/>
      <c r="IV15" s="59"/>
    </row>
    <row r="16" spans="1:256" s="109" customFormat="1" ht="15.75" customHeight="1">
      <c r="A16" s="116" t="s">
        <v>249</v>
      </c>
      <c r="B16" s="149" t="s">
        <v>52</v>
      </c>
      <c r="C16" s="145">
        <v>22</v>
      </c>
      <c r="D16" s="81"/>
      <c r="E16" s="172">
        <f>C16*D16</f>
        <v>0</v>
      </c>
      <c r="F16" s="336"/>
      <c r="G16" s="337"/>
      <c r="H16" s="338"/>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9"/>
      <c r="IR16" s="59"/>
      <c r="IS16" s="59"/>
      <c r="IT16" s="59"/>
      <c r="IU16" s="59"/>
      <c r="IV16" s="59"/>
    </row>
    <row r="17" spans="1:256" s="109" customFormat="1" ht="15.75" customHeight="1">
      <c r="A17" s="116" t="s">
        <v>250</v>
      </c>
      <c r="B17" s="154" t="s">
        <v>52</v>
      </c>
      <c r="C17" s="145">
        <v>15</v>
      </c>
      <c r="D17" s="81"/>
      <c r="E17" s="172">
        <f>C17*D17</f>
        <v>0</v>
      </c>
      <c r="F17" s="349"/>
      <c r="G17" s="350"/>
      <c r="H17" s="351"/>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9"/>
      <c r="IR17" s="59"/>
      <c r="IS17" s="59"/>
      <c r="IT17" s="59"/>
      <c r="IU17" s="59"/>
      <c r="IV17" s="59"/>
    </row>
    <row r="18" spans="1:256" s="109" customFormat="1" ht="15.75" customHeight="1">
      <c r="A18" s="115" t="s">
        <v>366</v>
      </c>
      <c r="B18" s="148"/>
      <c r="C18" s="144"/>
      <c r="D18" s="90"/>
      <c r="E18" s="182"/>
      <c r="F18" s="342"/>
      <c r="G18" s="343"/>
      <c r="H18" s="34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9"/>
      <c r="IR18" s="59"/>
      <c r="IS18" s="59"/>
      <c r="IT18" s="59"/>
      <c r="IU18" s="59"/>
      <c r="IV18" s="59"/>
    </row>
    <row r="19" spans="1:256" s="109" customFormat="1" ht="15.75" customHeight="1">
      <c r="A19" s="116" t="s">
        <v>367</v>
      </c>
      <c r="B19" s="149" t="s">
        <v>52</v>
      </c>
      <c r="C19" s="145">
        <v>1</v>
      </c>
      <c r="D19" s="81"/>
      <c r="E19" s="172">
        <f>C19*D19</f>
        <v>0</v>
      </c>
      <c r="F19" s="336"/>
      <c r="G19" s="337"/>
      <c r="H19" s="338"/>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9"/>
      <c r="IR19" s="59"/>
      <c r="IS19" s="59"/>
      <c r="IT19" s="59"/>
      <c r="IU19" s="59"/>
      <c r="IV19" s="59"/>
    </row>
    <row r="20" spans="1:256" s="109" customFormat="1" ht="15.75" customHeight="1">
      <c r="A20" s="116" t="s">
        <v>368</v>
      </c>
      <c r="B20" s="149" t="s">
        <v>52</v>
      </c>
      <c r="C20" s="145">
        <v>8</v>
      </c>
      <c r="D20" s="81"/>
      <c r="E20" s="172">
        <f>C20*D20</f>
        <v>0</v>
      </c>
      <c r="F20" s="336"/>
      <c r="G20" s="337"/>
      <c r="H20" s="338"/>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9"/>
      <c r="IR20" s="59"/>
      <c r="IS20" s="59"/>
      <c r="IT20" s="59"/>
      <c r="IU20" s="59"/>
      <c r="IV20" s="59"/>
    </row>
    <row r="21" spans="1:256" s="109" customFormat="1" ht="15.75" customHeight="1">
      <c r="A21" s="116" t="s">
        <v>369</v>
      </c>
      <c r="B21" s="149" t="s">
        <v>52</v>
      </c>
      <c r="C21" s="145">
        <v>12</v>
      </c>
      <c r="D21" s="81"/>
      <c r="E21" s="172">
        <f>C21*D21</f>
        <v>0</v>
      </c>
      <c r="F21" s="336"/>
      <c r="G21" s="337"/>
      <c r="H21" s="338"/>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9"/>
      <c r="IR21" s="59"/>
      <c r="IS21" s="59"/>
      <c r="IT21" s="59"/>
      <c r="IU21" s="59"/>
      <c r="IV21" s="59"/>
    </row>
    <row r="22" spans="1:256" s="109" customFormat="1" ht="15.75" customHeight="1">
      <c r="A22" s="116" t="s">
        <v>370</v>
      </c>
      <c r="B22" s="149" t="s">
        <v>52</v>
      </c>
      <c r="C22" s="145">
        <v>22</v>
      </c>
      <c r="D22" s="81"/>
      <c r="E22" s="172">
        <f>C22*D22</f>
        <v>0</v>
      </c>
      <c r="F22" s="336"/>
      <c r="G22" s="337"/>
      <c r="H22" s="338"/>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9"/>
      <c r="IR22" s="59"/>
      <c r="IS22" s="59"/>
      <c r="IT22" s="59"/>
      <c r="IU22" s="59"/>
      <c r="IV22" s="59"/>
    </row>
    <row r="23" spans="1:256" s="109" customFormat="1" ht="15.75" customHeight="1">
      <c r="A23" s="116" t="s">
        <v>371</v>
      </c>
      <c r="B23" s="154" t="s">
        <v>52</v>
      </c>
      <c r="C23" s="145">
        <v>15</v>
      </c>
      <c r="D23" s="81"/>
      <c r="E23" s="172">
        <f>C23*D23</f>
        <v>0</v>
      </c>
      <c r="F23" s="349"/>
      <c r="G23" s="350"/>
      <c r="H23" s="351"/>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9"/>
      <c r="IR23" s="59"/>
      <c r="IS23" s="59"/>
      <c r="IT23" s="59"/>
      <c r="IU23" s="59"/>
      <c r="IV23" s="59"/>
    </row>
    <row r="24" spans="1:256" s="109" customFormat="1" ht="17.25">
      <c r="A24" s="259" t="s">
        <v>281</v>
      </c>
      <c r="B24" s="274"/>
      <c r="C24" s="144"/>
      <c r="D24" s="90"/>
      <c r="E24" s="182"/>
      <c r="F24" s="339"/>
      <c r="G24" s="340"/>
      <c r="H24" s="341"/>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9"/>
      <c r="IR24" s="59"/>
      <c r="IS24" s="59"/>
      <c r="IT24" s="59"/>
      <c r="IU24" s="59"/>
      <c r="IV24" s="59"/>
    </row>
    <row r="25" spans="1:256" s="109" customFormat="1" ht="15.75" customHeight="1">
      <c r="A25" s="116" t="s">
        <v>284</v>
      </c>
      <c r="B25" s="149" t="s">
        <v>52</v>
      </c>
      <c r="C25" s="145">
        <v>1</v>
      </c>
      <c r="D25" s="81"/>
      <c r="E25" s="172">
        <f>C25*D25</f>
        <v>0</v>
      </c>
      <c r="F25" s="336"/>
      <c r="G25" s="337"/>
      <c r="H25" s="338"/>
      <c r="I25" s="64"/>
      <c r="J25" s="7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9"/>
      <c r="IR25" s="59"/>
      <c r="IS25" s="59"/>
      <c r="IT25" s="59"/>
      <c r="IU25" s="59"/>
      <c r="IV25" s="59"/>
    </row>
    <row r="26" spans="1:256" ht="20.25" customHeight="1">
      <c r="A26" s="116" t="s">
        <v>292</v>
      </c>
      <c r="B26" s="149" t="s">
        <v>52</v>
      </c>
      <c r="C26" s="145">
        <v>1</v>
      </c>
      <c r="D26" s="81"/>
      <c r="E26" s="172">
        <f>C26*D26</f>
        <v>0</v>
      </c>
      <c r="F26" s="336"/>
      <c r="G26" s="337"/>
      <c r="H26" s="338"/>
      <c r="Q26" s="54"/>
      <c r="IQ26" s="59"/>
      <c r="IR26" s="59"/>
      <c r="IS26" s="59"/>
      <c r="IT26" s="59"/>
      <c r="IU26" s="59"/>
      <c r="IV26" s="59"/>
    </row>
    <row r="27" spans="1:256" ht="17.25">
      <c r="A27" s="116" t="s">
        <v>285</v>
      </c>
      <c r="B27" s="149" t="s">
        <v>52</v>
      </c>
      <c r="C27" s="145">
        <v>1</v>
      </c>
      <c r="D27" s="81"/>
      <c r="E27" s="172">
        <f>C27*D27</f>
        <v>0</v>
      </c>
      <c r="F27" s="308"/>
      <c r="G27" s="309"/>
      <c r="H27" s="310"/>
      <c r="Q27" s="54"/>
      <c r="IQ27" s="59"/>
      <c r="IR27" s="59"/>
      <c r="IS27" s="59"/>
      <c r="IT27" s="59"/>
      <c r="IU27" s="59"/>
      <c r="IV27" s="59"/>
    </row>
    <row r="28" spans="1:256" ht="17.25">
      <c r="A28" s="116" t="s">
        <v>293</v>
      </c>
      <c r="B28" s="149" t="s">
        <v>52</v>
      </c>
      <c r="C28" s="145">
        <v>1</v>
      </c>
      <c r="D28" s="81"/>
      <c r="E28" s="172">
        <f>C28*D28</f>
        <v>0</v>
      </c>
      <c r="F28" s="308"/>
      <c r="G28" s="309"/>
      <c r="H28" s="310"/>
      <c r="Q28" s="54"/>
      <c r="IQ28" s="59"/>
      <c r="IR28" s="59"/>
      <c r="IS28" s="59"/>
      <c r="IT28" s="59"/>
      <c r="IU28" s="59"/>
      <c r="IV28" s="59"/>
    </row>
    <row r="29" spans="1:256" ht="18.75" customHeight="1">
      <c r="A29" s="116" t="s">
        <v>286</v>
      </c>
      <c r="B29" s="149" t="s">
        <v>52</v>
      </c>
      <c r="C29" s="145">
        <v>1</v>
      </c>
      <c r="D29" s="81"/>
      <c r="E29" s="172">
        <f>C29*D29</f>
        <v>0</v>
      </c>
      <c r="F29" s="308"/>
      <c r="G29" s="309"/>
      <c r="H29" s="310"/>
      <c r="Q29" s="54"/>
      <c r="IQ29" s="59"/>
      <c r="IR29" s="59"/>
      <c r="IS29" s="59"/>
      <c r="IT29" s="59"/>
      <c r="IU29" s="59"/>
      <c r="IV29" s="59"/>
    </row>
    <row r="30" spans="1:256" ht="18.75" customHeight="1">
      <c r="A30" s="115" t="s">
        <v>275</v>
      </c>
      <c r="B30" s="150"/>
      <c r="C30" s="146"/>
      <c r="D30" s="82"/>
      <c r="E30" s="183"/>
      <c r="F30" s="275"/>
      <c r="G30" s="276"/>
      <c r="H30" s="277"/>
      <c r="Q30" s="54"/>
      <c r="IQ30" s="59"/>
      <c r="IR30" s="59"/>
      <c r="IS30" s="59"/>
      <c r="IT30" s="59"/>
      <c r="IU30" s="59"/>
      <c r="IV30" s="59"/>
    </row>
    <row r="31" spans="1:256" s="78" customFormat="1" ht="21" customHeight="1">
      <c r="A31" s="116" t="s">
        <v>304</v>
      </c>
      <c r="B31" s="149" t="s">
        <v>52</v>
      </c>
      <c r="C31" s="145">
        <v>3</v>
      </c>
      <c r="D31" s="81"/>
      <c r="E31" s="172">
        <f>C31*D31</f>
        <v>0</v>
      </c>
      <c r="F31" s="348"/>
      <c r="G31" s="309"/>
      <c r="H31" s="310"/>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9"/>
      <c r="IR31" s="59"/>
      <c r="IS31" s="59"/>
      <c r="IT31" s="59"/>
      <c r="IU31" s="59"/>
      <c r="IV31" s="59"/>
    </row>
    <row r="32" spans="1:256" ht="20.25" customHeight="1">
      <c r="A32" s="116" t="s">
        <v>303</v>
      </c>
      <c r="B32" s="149" t="s">
        <v>52</v>
      </c>
      <c r="C32" s="145">
        <v>55</v>
      </c>
      <c r="D32" s="81"/>
      <c r="E32" s="172">
        <f>C32*D32</f>
        <v>0</v>
      </c>
      <c r="F32" s="360"/>
      <c r="G32" s="361"/>
      <c r="H32" s="362"/>
      <c r="Q32" s="54"/>
      <c r="IQ32" s="59"/>
      <c r="IR32" s="59"/>
      <c r="IS32" s="59"/>
      <c r="IT32" s="59"/>
      <c r="IU32" s="59"/>
      <c r="IV32" s="59"/>
    </row>
    <row r="33" spans="1:256" ht="20.25" customHeight="1">
      <c r="A33" s="116" t="s">
        <v>277</v>
      </c>
      <c r="B33" s="149" t="s">
        <v>276</v>
      </c>
      <c r="C33" s="145">
        <v>26</v>
      </c>
      <c r="D33" s="81"/>
      <c r="E33" s="172">
        <f>C33*D33</f>
        <v>0</v>
      </c>
      <c r="F33" s="360"/>
      <c r="G33" s="361"/>
      <c r="H33" s="362"/>
      <c r="Q33" s="54"/>
      <c r="IQ33" s="59"/>
      <c r="IR33" s="59"/>
      <c r="IS33" s="59"/>
      <c r="IT33" s="59"/>
      <c r="IU33" s="59"/>
      <c r="IV33" s="59"/>
    </row>
    <row r="34" spans="1:256" ht="17.25">
      <c r="A34" s="259" t="s">
        <v>273</v>
      </c>
      <c r="B34" s="146"/>
      <c r="C34" s="146"/>
      <c r="D34" s="82"/>
      <c r="E34" s="183"/>
      <c r="F34" s="106"/>
      <c r="G34" s="106"/>
      <c r="H34" s="91"/>
      <c r="Q34" s="54"/>
      <c r="IQ34" s="59"/>
      <c r="IR34" s="59"/>
      <c r="IS34" s="59"/>
      <c r="IT34" s="59"/>
      <c r="IU34" s="59"/>
      <c r="IV34" s="59"/>
    </row>
    <row r="35" spans="1:256" ht="17.25">
      <c r="A35" s="116" t="s">
        <v>251</v>
      </c>
      <c r="B35" s="149" t="s">
        <v>289</v>
      </c>
      <c r="C35" s="145">
        <v>50</v>
      </c>
      <c r="D35" s="81"/>
      <c r="E35" s="172">
        <f aca="true" t="shared" si="0" ref="E35:E44">C35*D35</f>
        <v>0</v>
      </c>
      <c r="F35" s="348"/>
      <c r="G35" s="309"/>
      <c r="H35" s="310"/>
      <c r="Q35" s="54"/>
      <c r="IQ35" s="59"/>
      <c r="IR35" s="59"/>
      <c r="IS35" s="59"/>
      <c r="IT35" s="59"/>
      <c r="IU35" s="59"/>
      <c r="IV35" s="59"/>
    </row>
    <row r="36" spans="1:256" ht="21" customHeight="1">
      <c r="A36" s="116" t="s">
        <v>252</v>
      </c>
      <c r="B36" s="149" t="s">
        <v>289</v>
      </c>
      <c r="C36" s="145">
        <v>240</v>
      </c>
      <c r="D36" s="81"/>
      <c r="E36" s="172">
        <f t="shared" si="0"/>
        <v>0</v>
      </c>
      <c r="F36" s="308"/>
      <c r="G36" s="309"/>
      <c r="H36" s="310"/>
      <c r="Q36" s="54"/>
      <c r="IQ36" s="59"/>
      <c r="IR36" s="59"/>
      <c r="IS36" s="59"/>
      <c r="IT36" s="59"/>
      <c r="IU36" s="59"/>
      <c r="IV36" s="59"/>
    </row>
    <row r="37" spans="1:256" ht="18" customHeight="1">
      <c r="A37" s="116" t="s">
        <v>253</v>
      </c>
      <c r="B37" s="149" t="s">
        <v>290</v>
      </c>
      <c r="C37" s="145">
        <v>240</v>
      </c>
      <c r="D37" s="81"/>
      <c r="E37" s="172">
        <f t="shared" si="0"/>
        <v>0</v>
      </c>
      <c r="F37" s="308"/>
      <c r="G37" s="309"/>
      <c r="H37" s="310"/>
      <c r="Q37" s="54"/>
      <c r="IQ37" s="59"/>
      <c r="IR37" s="59"/>
      <c r="IS37" s="59"/>
      <c r="IT37" s="59"/>
      <c r="IU37" s="59"/>
      <c r="IV37" s="59"/>
    </row>
    <row r="38" spans="1:256" ht="18" customHeight="1">
      <c r="A38" s="116" t="s">
        <v>254</v>
      </c>
      <c r="B38" s="149" t="s">
        <v>290</v>
      </c>
      <c r="C38" s="145">
        <v>66</v>
      </c>
      <c r="D38" s="81"/>
      <c r="E38" s="172">
        <f t="shared" si="0"/>
        <v>0</v>
      </c>
      <c r="F38" s="308"/>
      <c r="G38" s="309"/>
      <c r="H38" s="310"/>
      <c r="Q38" s="54"/>
      <c r="IQ38" s="59"/>
      <c r="IR38" s="59"/>
      <c r="IS38" s="59"/>
      <c r="IT38" s="59"/>
      <c r="IU38" s="59"/>
      <c r="IV38" s="59"/>
    </row>
    <row r="39" spans="1:256" ht="18" customHeight="1">
      <c r="A39" s="116" t="s">
        <v>255</v>
      </c>
      <c r="B39" s="149" t="s">
        <v>291</v>
      </c>
      <c r="C39" s="145">
        <v>45</v>
      </c>
      <c r="D39" s="81"/>
      <c r="E39" s="172">
        <f>C39*D39</f>
        <v>0</v>
      </c>
      <c r="F39" s="349"/>
      <c r="G39" s="355"/>
      <c r="H39" s="356"/>
      <c r="Q39" s="54"/>
      <c r="IQ39" s="59"/>
      <c r="IR39" s="59"/>
      <c r="IS39" s="59"/>
      <c r="IT39" s="59"/>
      <c r="IU39" s="59"/>
      <c r="IV39" s="59"/>
    </row>
    <row r="40" spans="1:256" ht="17.25">
      <c r="A40" s="115" t="s">
        <v>274</v>
      </c>
      <c r="B40" s="274"/>
      <c r="C40" s="146"/>
      <c r="D40" s="82"/>
      <c r="E40" s="183"/>
      <c r="F40" s="79"/>
      <c r="G40" s="79"/>
      <c r="H40" s="80"/>
      <c r="Q40" s="54"/>
      <c r="IQ40" s="59"/>
      <c r="IR40" s="59"/>
      <c r="IS40" s="59"/>
      <c r="IT40" s="59"/>
      <c r="IU40" s="59"/>
      <c r="IV40" s="59"/>
    </row>
    <row r="41" spans="1:256" ht="17.25">
      <c r="A41" s="116" t="s">
        <v>256</v>
      </c>
      <c r="B41" s="149" t="s">
        <v>306</v>
      </c>
      <c r="C41" s="145">
        <v>50</v>
      </c>
      <c r="D41" s="81"/>
      <c r="E41" s="172">
        <f t="shared" si="0"/>
        <v>0</v>
      </c>
      <c r="F41" s="308"/>
      <c r="G41" s="309"/>
      <c r="H41" s="310"/>
      <c r="Q41" s="54"/>
      <c r="IQ41" s="59"/>
      <c r="IR41" s="59"/>
      <c r="IS41" s="59"/>
      <c r="IT41" s="59"/>
      <c r="IU41" s="59"/>
      <c r="IV41" s="59"/>
    </row>
    <row r="42" spans="1:256" ht="18" customHeight="1">
      <c r="A42" s="116" t="s">
        <v>257</v>
      </c>
      <c r="B42" s="149" t="s">
        <v>306</v>
      </c>
      <c r="C42" s="145">
        <v>240</v>
      </c>
      <c r="D42" s="81"/>
      <c r="E42" s="172">
        <f t="shared" si="0"/>
        <v>0</v>
      </c>
      <c r="F42" s="308"/>
      <c r="G42" s="309"/>
      <c r="H42" s="310"/>
      <c r="K42" s="59"/>
      <c r="L42" s="59"/>
      <c r="M42" s="59"/>
      <c r="Q42" s="54"/>
      <c r="IQ42" s="59"/>
      <c r="IR42" s="59"/>
      <c r="IS42" s="59"/>
      <c r="IT42" s="59"/>
      <c r="IU42" s="59"/>
      <c r="IV42" s="59"/>
    </row>
    <row r="43" spans="1:17" ht="20.25" customHeight="1">
      <c r="A43" s="116" t="s">
        <v>258</v>
      </c>
      <c r="B43" s="149" t="s">
        <v>306</v>
      </c>
      <c r="C43" s="145">
        <v>240</v>
      </c>
      <c r="D43" s="81"/>
      <c r="E43" s="172">
        <f t="shared" si="0"/>
        <v>0</v>
      </c>
      <c r="F43" s="308"/>
      <c r="G43" s="309"/>
      <c r="H43" s="310"/>
      <c r="K43" s="59"/>
      <c r="L43" s="59"/>
      <c r="M43" s="59"/>
      <c r="Q43" s="54"/>
    </row>
    <row r="44" spans="1:17" ht="20.25" customHeight="1">
      <c r="A44" s="116" t="s">
        <v>259</v>
      </c>
      <c r="B44" s="149" t="s">
        <v>306</v>
      </c>
      <c r="C44" s="145">
        <v>66</v>
      </c>
      <c r="D44" s="81"/>
      <c r="E44" s="172">
        <f t="shared" si="0"/>
        <v>0</v>
      </c>
      <c r="F44" s="308"/>
      <c r="G44" s="309"/>
      <c r="H44" s="310"/>
      <c r="K44" s="59"/>
      <c r="L44" s="59"/>
      <c r="M44" s="59"/>
      <c r="Q44" s="54"/>
    </row>
    <row r="45" spans="1:17" ht="16.5" customHeight="1">
      <c r="A45" s="116" t="s">
        <v>260</v>
      </c>
      <c r="B45" s="149" t="s">
        <v>306</v>
      </c>
      <c r="C45" s="145">
        <v>45</v>
      </c>
      <c r="D45" s="81"/>
      <c r="E45" s="172">
        <f>C45*D45</f>
        <v>0</v>
      </c>
      <c r="F45" s="102"/>
      <c r="G45" s="103"/>
      <c r="H45" s="104"/>
      <c r="K45" s="59"/>
      <c r="L45" s="59"/>
      <c r="M45" s="59"/>
      <c r="Q45" s="54"/>
    </row>
    <row r="46" spans="1:17" ht="17.25">
      <c r="A46" s="115" t="s">
        <v>266</v>
      </c>
      <c r="B46" s="274"/>
      <c r="C46" s="146"/>
      <c r="D46" s="82"/>
      <c r="E46" s="184"/>
      <c r="F46" s="105"/>
      <c r="G46" s="106"/>
      <c r="H46" s="80"/>
      <c r="K46" s="59"/>
      <c r="L46" s="59"/>
      <c r="M46" s="59"/>
      <c r="Q46" s="54"/>
    </row>
    <row r="47" spans="1:17" ht="18" customHeight="1">
      <c r="A47" s="116" t="s">
        <v>267</v>
      </c>
      <c r="B47" s="149" t="s">
        <v>314</v>
      </c>
      <c r="C47" s="145">
        <v>1</v>
      </c>
      <c r="D47" s="81"/>
      <c r="E47" s="172">
        <f aca="true" t="shared" si="1" ref="E47:E89">C47*D47</f>
        <v>0</v>
      </c>
      <c r="F47" s="308"/>
      <c r="G47" s="309"/>
      <c r="H47" s="310"/>
      <c r="K47" s="59"/>
      <c r="L47" s="59"/>
      <c r="M47" s="59"/>
      <c r="Q47" s="54"/>
    </row>
    <row r="48" spans="1:13" ht="17.25">
      <c r="A48" s="116" t="s">
        <v>268</v>
      </c>
      <c r="B48" s="149" t="s">
        <v>315</v>
      </c>
      <c r="C48" s="145">
        <v>8</v>
      </c>
      <c r="D48" s="81"/>
      <c r="E48" s="172">
        <f t="shared" si="1"/>
        <v>0</v>
      </c>
      <c r="F48" s="308"/>
      <c r="G48" s="309"/>
      <c r="H48" s="310"/>
      <c r="K48" s="59"/>
      <c r="L48" s="59"/>
      <c r="M48" s="59"/>
    </row>
    <row r="49" spans="1:13" ht="19.5" customHeight="1">
      <c r="A49" s="116" t="s">
        <v>269</v>
      </c>
      <c r="B49" s="149" t="s">
        <v>315</v>
      </c>
      <c r="C49" s="145">
        <v>12</v>
      </c>
      <c r="D49" s="81"/>
      <c r="E49" s="172">
        <f t="shared" si="1"/>
        <v>0</v>
      </c>
      <c r="F49" s="308"/>
      <c r="G49" s="309"/>
      <c r="H49" s="310"/>
      <c r="K49" s="59"/>
      <c r="L49" s="59"/>
      <c r="M49" s="59"/>
    </row>
    <row r="50" spans="1:13" ht="17.25">
      <c r="A50" s="116" t="s">
        <v>270</v>
      </c>
      <c r="B50" s="149" t="s">
        <v>316</v>
      </c>
      <c r="C50" s="145">
        <v>22</v>
      </c>
      <c r="D50" s="81"/>
      <c r="E50" s="172">
        <f t="shared" si="1"/>
        <v>0</v>
      </c>
      <c r="F50" s="308"/>
      <c r="G50" s="309"/>
      <c r="H50" s="310"/>
      <c r="K50" s="59"/>
      <c r="L50" s="59"/>
      <c r="M50" s="59"/>
    </row>
    <row r="51" spans="1:13" ht="16.5" customHeight="1">
      <c r="A51" s="116" t="s">
        <v>271</v>
      </c>
      <c r="B51" s="149" t="s">
        <v>316</v>
      </c>
      <c r="C51" s="145">
        <v>15</v>
      </c>
      <c r="D51" s="81"/>
      <c r="E51" s="172">
        <f>C51*D51</f>
        <v>0</v>
      </c>
      <c r="F51" s="102"/>
      <c r="G51" s="103"/>
      <c r="H51" s="104"/>
      <c r="K51" s="59"/>
      <c r="L51" s="59"/>
      <c r="M51" s="59"/>
    </row>
    <row r="52" spans="1:13" ht="21.75" customHeight="1">
      <c r="A52" s="117" t="s">
        <v>67</v>
      </c>
      <c r="B52" s="150"/>
      <c r="C52" s="146"/>
      <c r="D52" s="82"/>
      <c r="E52" s="184" t="s">
        <v>65</v>
      </c>
      <c r="F52" s="311"/>
      <c r="G52" s="312"/>
      <c r="H52" s="313"/>
      <c r="K52" s="59"/>
      <c r="L52" s="59"/>
      <c r="M52" s="59"/>
    </row>
    <row r="53" spans="1:13" ht="21" customHeight="1">
      <c r="A53" s="118" t="s">
        <v>77</v>
      </c>
      <c r="B53" s="154" t="s">
        <v>110</v>
      </c>
      <c r="C53" s="151">
        <v>6</v>
      </c>
      <c r="D53" s="99"/>
      <c r="E53" s="172">
        <f t="shared" si="1"/>
        <v>0</v>
      </c>
      <c r="F53" s="96"/>
      <c r="G53" s="97"/>
      <c r="H53" s="98"/>
      <c r="K53" s="59"/>
      <c r="L53" s="59"/>
      <c r="M53" s="59"/>
    </row>
    <row r="54" spans="1:13" ht="21" customHeight="1">
      <c r="A54" s="118" t="s">
        <v>81</v>
      </c>
      <c r="B54" s="154" t="s">
        <v>110</v>
      </c>
      <c r="C54" s="151">
        <v>1</v>
      </c>
      <c r="D54" s="99"/>
      <c r="E54" s="172">
        <f t="shared" si="1"/>
        <v>0</v>
      </c>
      <c r="F54" s="96"/>
      <c r="G54" s="97"/>
      <c r="H54" s="98"/>
      <c r="K54" s="59"/>
      <c r="L54" s="59"/>
      <c r="M54" s="59"/>
    </row>
    <row r="55" spans="1:13" ht="18.75" customHeight="1">
      <c r="A55" s="118" t="s">
        <v>82</v>
      </c>
      <c r="B55" s="154" t="s">
        <v>110</v>
      </c>
      <c r="C55" s="151">
        <v>1</v>
      </c>
      <c r="D55" s="99"/>
      <c r="E55" s="172">
        <f t="shared" si="1"/>
        <v>0</v>
      </c>
      <c r="F55" s="96"/>
      <c r="G55" s="97"/>
      <c r="H55" s="98"/>
      <c r="K55" s="59"/>
      <c r="L55" s="59"/>
      <c r="M55" s="59"/>
    </row>
    <row r="56" spans="1:13" ht="20.25" customHeight="1">
      <c r="A56" s="118" t="s">
        <v>78</v>
      </c>
      <c r="B56" s="154" t="s">
        <v>110</v>
      </c>
      <c r="C56" s="151">
        <v>6</v>
      </c>
      <c r="D56" s="99"/>
      <c r="E56" s="172">
        <f t="shared" si="1"/>
        <v>0</v>
      </c>
      <c r="F56" s="96"/>
      <c r="G56" s="97"/>
      <c r="H56" s="98"/>
      <c r="K56" s="59"/>
      <c r="L56" s="59"/>
      <c r="M56" s="59"/>
    </row>
    <row r="57" spans="1:13" ht="22.5" customHeight="1">
      <c r="A57" s="118" t="s">
        <v>79</v>
      </c>
      <c r="B57" s="154" t="s">
        <v>110</v>
      </c>
      <c r="C57" s="151">
        <v>1</v>
      </c>
      <c r="D57" s="99"/>
      <c r="E57" s="172">
        <f>C57*D57</f>
        <v>0</v>
      </c>
      <c r="F57" s="96"/>
      <c r="G57" s="97"/>
      <c r="H57" s="98"/>
      <c r="K57" s="59"/>
      <c r="L57" s="59"/>
      <c r="M57" s="59"/>
    </row>
    <row r="58" spans="1:13" ht="21" customHeight="1">
      <c r="A58" s="116" t="s">
        <v>80</v>
      </c>
      <c r="B58" s="154" t="s">
        <v>110</v>
      </c>
      <c r="C58" s="145">
        <v>1</v>
      </c>
      <c r="D58" s="81"/>
      <c r="E58" s="172">
        <f t="shared" si="1"/>
        <v>0</v>
      </c>
      <c r="F58" s="83"/>
      <c r="G58" s="84"/>
      <c r="H58" s="85"/>
      <c r="K58" s="59"/>
      <c r="L58" s="59"/>
      <c r="M58" s="59"/>
    </row>
    <row r="59" spans="1:13" ht="19.5" customHeight="1">
      <c r="A59" s="116" t="s">
        <v>84</v>
      </c>
      <c r="B59" s="154" t="s">
        <v>110</v>
      </c>
      <c r="C59" s="152">
        <v>1</v>
      </c>
      <c r="D59" s="81"/>
      <c r="E59" s="172">
        <f t="shared" si="1"/>
        <v>0</v>
      </c>
      <c r="F59" s="102"/>
      <c r="G59" s="103"/>
      <c r="H59" s="104"/>
      <c r="K59" s="59"/>
      <c r="L59" s="59"/>
      <c r="M59" s="59"/>
    </row>
    <row r="60" spans="1:13" ht="21" customHeight="1">
      <c r="A60" s="118" t="s">
        <v>83</v>
      </c>
      <c r="B60" s="154" t="s">
        <v>110</v>
      </c>
      <c r="C60" s="153">
        <v>6</v>
      </c>
      <c r="D60" s="99"/>
      <c r="E60" s="172">
        <f t="shared" si="1"/>
        <v>0</v>
      </c>
      <c r="F60" s="100"/>
      <c r="G60" s="95"/>
      <c r="H60" s="101"/>
      <c r="K60" s="59"/>
      <c r="L60" s="59"/>
      <c r="M60" s="59"/>
    </row>
    <row r="61" spans="1:13" ht="18.75" customHeight="1">
      <c r="A61" s="118" t="s">
        <v>85</v>
      </c>
      <c r="B61" s="154" t="s">
        <v>110</v>
      </c>
      <c r="C61" s="151">
        <v>1</v>
      </c>
      <c r="D61" s="99"/>
      <c r="E61" s="172">
        <f t="shared" si="1"/>
        <v>0</v>
      </c>
      <c r="F61" s="96"/>
      <c r="G61" s="97"/>
      <c r="H61" s="98"/>
      <c r="K61" s="59"/>
      <c r="L61" s="59"/>
      <c r="M61" s="59"/>
    </row>
    <row r="62" spans="1:13" ht="19.5" customHeight="1">
      <c r="A62" s="118" t="s">
        <v>86</v>
      </c>
      <c r="B62" s="154" t="s">
        <v>110</v>
      </c>
      <c r="C62" s="151">
        <v>1</v>
      </c>
      <c r="D62" s="99"/>
      <c r="E62" s="172">
        <f t="shared" si="1"/>
        <v>0</v>
      </c>
      <c r="F62" s="96"/>
      <c r="G62" s="97"/>
      <c r="H62" s="98"/>
      <c r="K62" s="59"/>
      <c r="L62" s="59"/>
      <c r="M62" s="59"/>
    </row>
    <row r="63" spans="1:13" ht="19.5" customHeight="1">
      <c r="A63" s="118" t="s">
        <v>88</v>
      </c>
      <c r="B63" s="154" t="s">
        <v>110</v>
      </c>
      <c r="C63" s="151">
        <v>9</v>
      </c>
      <c r="D63" s="99"/>
      <c r="E63" s="172">
        <f t="shared" si="1"/>
        <v>0</v>
      </c>
      <c r="F63" s="96"/>
      <c r="G63" s="97"/>
      <c r="H63" s="98"/>
      <c r="K63" s="59"/>
      <c r="L63" s="59"/>
      <c r="M63" s="59"/>
    </row>
    <row r="64" spans="1:13" ht="17.25">
      <c r="A64" s="116" t="s">
        <v>87</v>
      </c>
      <c r="B64" s="154" t="s">
        <v>110</v>
      </c>
      <c r="C64" s="145">
        <v>1</v>
      </c>
      <c r="D64" s="81"/>
      <c r="E64" s="172">
        <f t="shared" si="1"/>
        <v>0</v>
      </c>
      <c r="F64" s="83"/>
      <c r="G64" s="84"/>
      <c r="H64" s="85"/>
      <c r="K64" s="59"/>
      <c r="L64" s="59"/>
      <c r="M64" s="59"/>
    </row>
    <row r="65" spans="1:13" ht="17.25">
      <c r="A65" s="116" t="s">
        <v>89</v>
      </c>
      <c r="B65" s="154" t="s">
        <v>110</v>
      </c>
      <c r="C65" s="152">
        <v>6</v>
      </c>
      <c r="D65" s="81"/>
      <c r="E65" s="172">
        <f t="shared" si="1"/>
        <v>0</v>
      </c>
      <c r="F65" s="102"/>
      <c r="G65" s="103"/>
      <c r="H65" s="104"/>
      <c r="K65" s="59"/>
      <c r="L65" s="59"/>
      <c r="M65" s="59"/>
    </row>
    <row r="66" spans="1:13" ht="18.75" customHeight="1">
      <c r="A66" s="118" t="s">
        <v>90</v>
      </c>
      <c r="B66" s="154" t="s">
        <v>110</v>
      </c>
      <c r="C66" s="186">
        <v>7</v>
      </c>
      <c r="D66" s="99"/>
      <c r="E66" s="172">
        <f t="shared" si="1"/>
        <v>0</v>
      </c>
      <c r="F66" s="83"/>
      <c r="G66" s="84"/>
      <c r="H66" s="85"/>
      <c r="K66" s="59"/>
      <c r="L66" s="59"/>
      <c r="M66" s="59"/>
    </row>
    <row r="67" spans="1:13" ht="21" customHeight="1">
      <c r="A67" s="118" t="s">
        <v>100</v>
      </c>
      <c r="B67" s="154" t="s">
        <v>110</v>
      </c>
      <c r="C67" s="153">
        <v>1</v>
      </c>
      <c r="D67" s="99"/>
      <c r="E67" s="172">
        <f t="shared" si="1"/>
        <v>0</v>
      </c>
      <c r="F67" s="100"/>
      <c r="G67" s="95"/>
      <c r="H67" s="101"/>
      <c r="K67" s="59"/>
      <c r="L67" s="59"/>
      <c r="M67" s="59"/>
    </row>
    <row r="68" spans="1:13" ht="15.75" customHeight="1">
      <c r="A68" s="118" t="s">
        <v>278</v>
      </c>
      <c r="B68" s="154" t="s">
        <v>110</v>
      </c>
      <c r="C68" s="151">
        <v>19</v>
      </c>
      <c r="D68" s="99"/>
      <c r="E68" s="172">
        <f t="shared" si="1"/>
        <v>0</v>
      </c>
      <c r="F68" s="96"/>
      <c r="G68" s="97"/>
      <c r="H68" s="98"/>
      <c r="K68" s="59"/>
      <c r="L68" s="59"/>
      <c r="M68" s="59"/>
    </row>
    <row r="69" spans="1:13" ht="17.25" customHeight="1">
      <c r="A69" s="118" t="s">
        <v>98</v>
      </c>
      <c r="B69" s="154" t="s">
        <v>110</v>
      </c>
      <c r="C69" s="151">
        <v>1</v>
      </c>
      <c r="D69" s="99"/>
      <c r="E69" s="172">
        <f t="shared" si="1"/>
        <v>0</v>
      </c>
      <c r="F69" s="96"/>
      <c r="G69" s="97"/>
      <c r="H69" s="98"/>
      <c r="K69" s="59"/>
      <c r="L69" s="59"/>
      <c r="M69" s="59"/>
    </row>
    <row r="70" spans="1:8" ht="17.25">
      <c r="A70" s="118" t="s">
        <v>91</v>
      </c>
      <c r="B70" s="154" t="s">
        <v>110</v>
      </c>
      <c r="C70" s="151">
        <v>1</v>
      </c>
      <c r="D70" s="99"/>
      <c r="E70" s="172">
        <f t="shared" si="1"/>
        <v>0</v>
      </c>
      <c r="F70" s="96"/>
      <c r="G70" s="97"/>
      <c r="H70" s="98"/>
    </row>
    <row r="71" spans="1:8" ht="20.25" customHeight="1">
      <c r="A71" s="118" t="s">
        <v>92</v>
      </c>
      <c r="B71" s="154" t="s">
        <v>110</v>
      </c>
      <c r="C71" s="151">
        <v>1</v>
      </c>
      <c r="D71" s="99"/>
      <c r="E71" s="172">
        <f t="shared" si="1"/>
        <v>0</v>
      </c>
      <c r="F71" s="96"/>
      <c r="G71" s="97"/>
      <c r="H71" s="98"/>
    </row>
    <row r="72" spans="1:8" ht="17.25">
      <c r="A72" s="116" t="s">
        <v>93</v>
      </c>
      <c r="B72" s="154" t="s">
        <v>110</v>
      </c>
      <c r="C72" s="145">
        <v>1</v>
      </c>
      <c r="D72" s="81"/>
      <c r="E72" s="172">
        <f t="shared" si="1"/>
        <v>0</v>
      </c>
      <c r="F72" s="83"/>
      <c r="G72" s="84"/>
      <c r="H72" s="85"/>
    </row>
    <row r="73" spans="1:8" ht="17.25">
      <c r="A73" s="116" t="s">
        <v>94</v>
      </c>
      <c r="B73" s="154" t="s">
        <v>110</v>
      </c>
      <c r="C73" s="152">
        <v>1</v>
      </c>
      <c r="D73" s="81"/>
      <c r="E73" s="172">
        <f t="shared" si="1"/>
        <v>0</v>
      </c>
      <c r="F73" s="102"/>
      <c r="G73" s="103"/>
      <c r="H73" s="104"/>
    </row>
    <row r="74" spans="1:8" ht="17.25">
      <c r="A74" s="116" t="s">
        <v>99</v>
      </c>
      <c r="B74" s="154" t="s">
        <v>110</v>
      </c>
      <c r="C74" s="186">
        <v>1</v>
      </c>
      <c r="D74" s="81"/>
      <c r="E74" s="172">
        <f t="shared" si="1"/>
        <v>0</v>
      </c>
      <c r="F74" s="83"/>
      <c r="G74" s="84"/>
      <c r="H74" s="85"/>
    </row>
    <row r="75" spans="1:8" ht="19.5" customHeight="1">
      <c r="A75" s="118" t="s">
        <v>95</v>
      </c>
      <c r="B75" s="154" t="s">
        <v>110</v>
      </c>
      <c r="C75" s="153">
        <v>1</v>
      </c>
      <c r="D75" s="99"/>
      <c r="E75" s="172">
        <f t="shared" si="1"/>
        <v>0</v>
      </c>
      <c r="F75" s="100"/>
      <c r="G75" s="95"/>
      <c r="H75" s="101"/>
    </row>
    <row r="76" spans="1:8" ht="17.25">
      <c r="A76" s="118" t="s">
        <v>96</v>
      </c>
      <c r="B76" s="154" t="s">
        <v>110</v>
      </c>
      <c r="C76" s="151">
        <v>1</v>
      </c>
      <c r="D76" s="99"/>
      <c r="E76" s="172">
        <f t="shared" si="1"/>
        <v>0</v>
      </c>
      <c r="F76" s="96"/>
      <c r="G76" s="97"/>
      <c r="H76" s="98"/>
    </row>
    <row r="77" spans="1:8" ht="17.25">
      <c r="A77" s="118" t="s">
        <v>109</v>
      </c>
      <c r="B77" s="154" t="s">
        <v>110</v>
      </c>
      <c r="C77" s="151">
        <v>2</v>
      </c>
      <c r="D77" s="99"/>
      <c r="E77" s="172">
        <f t="shared" si="1"/>
        <v>0</v>
      </c>
      <c r="F77" s="96"/>
      <c r="G77" s="97"/>
      <c r="H77" s="98"/>
    </row>
    <row r="78" spans="1:8" ht="17.25">
      <c r="A78" s="118" t="s">
        <v>97</v>
      </c>
      <c r="B78" s="154" t="s">
        <v>110</v>
      </c>
      <c r="C78" s="151">
        <v>2</v>
      </c>
      <c r="D78" s="99"/>
      <c r="E78" s="172">
        <f t="shared" si="1"/>
        <v>0</v>
      </c>
      <c r="F78" s="96"/>
      <c r="G78" s="97"/>
      <c r="H78" s="98"/>
    </row>
    <row r="79" spans="1:8" ht="17.25">
      <c r="A79" s="116" t="s">
        <v>101</v>
      </c>
      <c r="B79" s="154" t="s">
        <v>110</v>
      </c>
      <c r="C79" s="145">
        <v>1</v>
      </c>
      <c r="D79" s="81"/>
      <c r="E79" s="172">
        <f t="shared" si="1"/>
        <v>0</v>
      </c>
      <c r="F79" s="83"/>
      <c r="G79" s="84"/>
      <c r="H79" s="85"/>
    </row>
    <row r="80" spans="1:8" ht="17.25">
      <c r="A80" s="116" t="s">
        <v>102</v>
      </c>
      <c r="B80" s="154" t="s">
        <v>110</v>
      </c>
      <c r="C80" s="152">
        <v>1</v>
      </c>
      <c r="D80" s="81"/>
      <c r="E80" s="172">
        <f t="shared" si="1"/>
        <v>0</v>
      </c>
      <c r="F80" s="102"/>
      <c r="G80" s="103"/>
      <c r="H80" s="104"/>
    </row>
    <row r="81" spans="1:8" ht="17.25">
      <c r="A81" s="118" t="s">
        <v>76</v>
      </c>
      <c r="B81" s="154" t="s">
        <v>110</v>
      </c>
      <c r="C81" s="153">
        <v>15</v>
      </c>
      <c r="D81" s="99"/>
      <c r="E81" s="172">
        <f t="shared" si="1"/>
        <v>0</v>
      </c>
      <c r="F81" s="100"/>
      <c r="G81" s="95"/>
      <c r="H81" s="101"/>
    </row>
    <row r="82" spans="1:8" ht="17.25">
      <c r="A82" s="118" t="s">
        <v>104</v>
      </c>
      <c r="B82" s="154" t="s">
        <v>110</v>
      </c>
      <c r="C82" s="151">
        <v>1</v>
      </c>
      <c r="D82" s="99"/>
      <c r="E82" s="172">
        <f t="shared" si="1"/>
        <v>0</v>
      </c>
      <c r="F82" s="96"/>
      <c r="G82" s="97"/>
      <c r="H82" s="98"/>
    </row>
    <row r="83" spans="1:8" ht="17.25">
      <c r="A83" s="118" t="s">
        <v>103</v>
      </c>
      <c r="B83" s="154" t="s">
        <v>110</v>
      </c>
      <c r="C83" s="151">
        <v>1</v>
      </c>
      <c r="D83" s="99"/>
      <c r="E83" s="172">
        <f t="shared" si="1"/>
        <v>0</v>
      </c>
      <c r="F83" s="96"/>
      <c r="G83" s="97"/>
      <c r="H83" s="98"/>
    </row>
    <row r="84" spans="1:8" ht="17.25">
      <c r="A84" s="118" t="s">
        <v>105</v>
      </c>
      <c r="B84" s="154" t="s">
        <v>110</v>
      </c>
      <c r="C84" s="151">
        <v>1</v>
      </c>
      <c r="D84" s="99"/>
      <c r="E84" s="172">
        <f t="shared" si="1"/>
        <v>0</v>
      </c>
      <c r="F84" s="96"/>
      <c r="G84" s="97"/>
      <c r="H84" s="98"/>
    </row>
    <row r="85" spans="1:8" ht="17.25">
      <c r="A85" s="116" t="s">
        <v>106</v>
      </c>
      <c r="B85" s="154" t="s">
        <v>110</v>
      </c>
      <c r="C85" s="145">
        <v>1</v>
      </c>
      <c r="D85" s="81"/>
      <c r="E85" s="172">
        <f t="shared" si="1"/>
        <v>0</v>
      </c>
      <c r="F85" s="83"/>
      <c r="G85" s="84"/>
      <c r="H85" s="85"/>
    </row>
    <row r="86" spans="1:8" ht="17.25">
      <c r="A86" s="116" t="s">
        <v>107</v>
      </c>
      <c r="B86" s="154" t="s">
        <v>110</v>
      </c>
      <c r="C86" s="152">
        <v>6</v>
      </c>
      <c r="D86" s="81"/>
      <c r="E86" s="172">
        <f t="shared" si="1"/>
        <v>0</v>
      </c>
      <c r="F86" s="102"/>
      <c r="G86" s="103"/>
      <c r="H86" s="104"/>
    </row>
    <row r="87" spans="1:8" ht="17.25">
      <c r="A87" s="117" t="s">
        <v>108</v>
      </c>
      <c r="B87" s="150"/>
      <c r="C87" s="146"/>
      <c r="D87" s="82"/>
      <c r="E87" s="184" t="s">
        <v>65</v>
      </c>
      <c r="F87" s="311"/>
      <c r="G87" s="312"/>
      <c r="H87" s="313"/>
    </row>
    <row r="88" spans="1:8" ht="20.25" customHeight="1">
      <c r="A88" s="121" t="s">
        <v>298</v>
      </c>
      <c r="B88" s="154" t="s">
        <v>52</v>
      </c>
      <c r="C88" s="145">
        <v>10</v>
      </c>
      <c r="D88" s="81"/>
      <c r="E88" s="172">
        <f t="shared" si="1"/>
        <v>0</v>
      </c>
      <c r="F88" s="308"/>
      <c r="G88" s="309"/>
      <c r="H88" s="310"/>
    </row>
    <row r="89" spans="1:8" ht="35.25" thickBot="1">
      <c r="A89" s="118" t="s">
        <v>261</v>
      </c>
      <c r="B89" s="154" t="s">
        <v>52</v>
      </c>
      <c r="C89" s="145">
        <v>48</v>
      </c>
      <c r="D89" s="81"/>
      <c r="E89" s="172">
        <f t="shared" si="1"/>
        <v>0</v>
      </c>
      <c r="F89" s="360"/>
      <c r="G89" s="361"/>
      <c r="H89" s="362"/>
    </row>
    <row r="90" spans="1:8" ht="17.25">
      <c r="A90" s="122"/>
      <c r="B90" s="155"/>
      <c r="C90" s="108"/>
      <c r="D90" s="108" t="s">
        <v>53</v>
      </c>
      <c r="E90" s="173">
        <f>SUM(E8:E89)</f>
        <v>0</v>
      </c>
      <c r="F90" s="63"/>
      <c r="G90" s="63"/>
      <c r="H90" s="113"/>
    </row>
    <row r="91" spans="1:8" ht="17.25">
      <c r="A91" s="123"/>
      <c r="B91" s="92"/>
      <c r="C91" s="129"/>
      <c r="D91" s="129"/>
      <c r="E91" s="135"/>
      <c r="F91" s="133"/>
      <c r="G91" s="133"/>
      <c r="H91" s="134"/>
    </row>
    <row r="92" spans="1:8" ht="18" thickBot="1">
      <c r="A92" s="124" t="s">
        <v>288</v>
      </c>
      <c r="B92" s="128"/>
      <c r="C92" s="130"/>
      <c r="D92" s="130"/>
      <c r="E92" s="136"/>
      <c r="F92" s="131"/>
      <c r="G92" s="131"/>
      <c r="H92" s="132"/>
    </row>
    <row r="93" spans="1:8" ht="35.25" thickBot="1">
      <c r="A93" s="125" t="s">
        <v>3</v>
      </c>
      <c r="B93" s="66" t="s">
        <v>0</v>
      </c>
      <c r="C93" s="110" t="s">
        <v>70</v>
      </c>
      <c r="D93" s="330" t="s">
        <v>71</v>
      </c>
      <c r="E93" s="331"/>
      <c r="F93" s="111"/>
      <c r="H93" s="60"/>
    </row>
    <row r="94" spans="1:9" ht="18.75" customHeight="1">
      <c r="A94" s="119" t="s">
        <v>69</v>
      </c>
      <c r="B94" s="156" t="s">
        <v>262</v>
      </c>
      <c r="C94" s="174"/>
      <c r="D94" s="332"/>
      <c r="E94" s="333"/>
      <c r="F94" s="64"/>
      <c r="H94" s="60"/>
      <c r="I94" s="59"/>
    </row>
    <row r="95" spans="1:9" ht="18.75" customHeight="1">
      <c r="A95" s="120" t="s">
        <v>115</v>
      </c>
      <c r="B95" s="157" t="s">
        <v>127</v>
      </c>
      <c r="C95" s="175"/>
      <c r="D95" s="328"/>
      <c r="E95" s="329"/>
      <c r="F95" s="64"/>
      <c r="H95" s="60"/>
      <c r="I95" s="59"/>
    </row>
    <row r="96" spans="1:9" ht="18.75" customHeight="1">
      <c r="A96" s="127" t="s">
        <v>308</v>
      </c>
      <c r="B96" s="157" t="s">
        <v>283</v>
      </c>
      <c r="C96" s="175"/>
      <c r="D96" s="328"/>
      <c r="E96" s="329"/>
      <c r="F96" s="64"/>
      <c r="H96" s="60"/>
      <c r="I96" s="59"/>
    </row>
    <row r="97" spans="1:256" s="78" customFormat="1" ht="18.75" customHeight="1">
      <c r="A97" s="116" t="s">
        <v>295</v>
      </c>
      <c r="B97" s="149" t="s">
        <v>294</v>
      </c>
      <c r="C97" s="285"/>
      <c r="D97" s="328"/>
      <c r="E97" s="329"/>
      <c r="F97" s="357"/>
      <c r="G97" s="358"/>
      <c r="H97" s="359"/>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c r="EX97" s="54"/>
      <c r="EY97" s="54"/>
      <c r="EZ97" s="54"/>
      <c r="FA97" s="54"/>
      <c r="FB97" s="54"/>
      <c r="FC97" s="54"/>
      <c r="FD97" s="54"/>
      <c r="FE97" s="54"/>
      <c r="FF97" s="54"/>
      <c r="FG97" s="54"/>
      <c r="FH97" s="54"/>
      <c r="FI97" s="54"/>
      <c r="FJ97" s="54"/>
      <c r="FK97" s="54"/>
      <c r="FL97" s="54"/>
      <c r="FM97" s="54"/>
      <c r="FN97" s="54"/>
      <c r="FO97" s="54"/>
      <c r="FP97" s="54"/>
      <c r="FQ97" s="54"/>
      <c r="FR97" s="54"/>
      <c r="FS97" s="54"/>
      <c r="FT97" s="54"/>
      <c r="FU97" s="54"/>
      <c r="FV97" s="54"/>
      <c r="FW97" s="54"/>
      <c r="FX97" s="54"/>
      <c r="FY97" s="54"/>
      <c r="FZ97" s="54"/>
      <c r="GA97" s="54"/>
      <c r="GB97" s="54"/>
      <c r="GC97" s="54"/>
      <c r="GD97" s="54"/>
      <c r="GE97" s="54"/>
      <c r="GF97" s="54"/>
      <c r="GG97" s="54"/>
      <c r="GH97" s="54"/>
      <c r="GI97" s="54"/>
      <c r="GJ97" s="54"/>
      <c r="GK97" s="54"/>
      <c r="GL97" s="54"/>
      <c r="GM97" s="54"/>
      <c r="GN97" s="54"/>
      <c r="GO97" s="54"/>
      <c r="GP97" s="54"/>
      <c r="GQ97" s="54"/>
      <c r="GR97" s="54"/>
      <c r="GS97" s="54"/>
      <c r="GT97" s="54"/>
      <c r="GU97" s="54"/>
      <c r="GV97" s="54"/>
      <c r="GW97" s="54"/>
      <c r="GX97" s="54"/>
      <c r="GY97" s="54"/>
      <c r="GZ97" s="54"/>
      <c r="HA97" s="54"/>
      <c r="HB97" s="54"/>
      <c r="HC97" s="54"/>
      <c r="HD97" s="54"/>
      <c r="HE97" s="54"/>
      <c r="HF97" s="54"/>
      <c r="HG97" s="54"/>
      <c r="HH97" s="54"/>
      <c r="HI97" s="54"/>
      <c r="HJ97" s="54"/>
      <c r="HK97" s="54"/>
      <c r="HL97" s="54"/>
      <c r="HM97" s="54"/>
      <c r="HN97" s="54"/>
      <c r="HO97" s="54"/>
      <c r="HP97" s="54"/>
      <c r="HQ97" s="54"/>
      <c r="HR97" s="54"/>
      <c r="HS97" s="54"/>
      <c r="HT97" s="54"/>
      <c r="HU97" s="54"/>
      <c r="HV97" s="54"/>
      <c r="HW97" s="54"/>
      <c r="HX97" s="54"/>
      <c r="HY97" s="54"/>
      <c r="HZ97" s="54"/>
      <c r="IA97" s="54"/>
      <c r="IB97" s="54"/>
      <c r="IC97" s="54"/>
      <c r="ID97" s="54"/>
      <c r="IE97" s="54"/>
      <c r="IF97" s="54"/>
      <c r="IG97" s="54"/>
      <c r="IH97" s="54"/>
      <c r="II97" s="54"/>
      <c r="IJ97" s="54"/>
      <c r="IK97" s="54"/>
      <c r="IL97" s="54"/>
      <c r="IM97" s="54"/>
      <c r="IN97" s="54"/>
      <c r="IO97" s="54"/>
      <c r="IP97" s="54"/>
      <c r="IQ97" s="59"/>
      <c r="IR97" s="59"/>
      <c r="IS97" s="59"/>
      <c r="IT97" s="59"/>
      <c r="IU97" s="59"/>
      <c r="IV97" s="59"/>
    </row>
    <row r="98" spans="1:9" ht="18.75" customHeight="1">
      <c r="A98" s="284" t="s">
        <v>301</v>
      </c>
      <c r="B98" s="149" t="s">
        <v>282</v>
      </c>
      <c r="C98" s="175"/>
      <c r="D98" s="346"/>
      <c r="E98" s="347"/>
      <c r="F98" s="64"/>
      <c r="H98" s="60"/>
      <c r="I98" s="59"/>
    </row>
    <row r="99" spans="1:9" ht="18.75" customHeight="1">
      <c r="A99" s="284" t="s">
        <v>300</v>
      </c>
      <c r="B99" s="149" t="s">
        <v>282</v>
      </c>
      <c r="C99" s="175"/>
      <c r="D99" s="328"/>
      <c r="E99" s="329"/>
      <c r="F99" s="64"/>
      <c r="H99" s="60"/>
      <c r="I99" s="59"/>
    </row>
    <row r="100" spans="1:9" ht="18.75" customHeight="1">
      <c r="A100" s="284" t="s">
        <v>302</v>
      </c>
      <c r="B100" s="149" t="s">
        <v>282</v>
      </c>
      <c r="C100" s="175"/>
      <c r="D100" s="328"/>
      <c r="E100" s="329"/>
      <c r="F100" s="64"/>
      <c r="H100" s="60"/>
      <c r="I100" s="59"/>
    </row>
    <row r="101" spans="1:9" ht="18.75" customHeight="1">
      <c r="A101" s="116" t="s">
        <v>305</v>
      </c>
      <c r="B101" s="149" t="s">
        <v>276</v>
      </c>
      <c r="C101" s="175"/>
      <c r="D101" s="328"/>
      <c r="E101" s="329"/>
      <c r="F101" s="64"/>
      <c r="H101" s="60"/>
      <c r="I101" s="59"/>
    </row>
    <row r="102" spans="1:9" ht="17.25">
      <c r="A102" s="177" t="s">
        <v>75</v>
      </c>
      <c r="B102" s="175"/>
      <c r="C102" s="175"/>
      <c r="D102" s="328"/>
      <c r="E102" s="329"/>
      <c r="F102" s="64"/>
      <c r="H102" s="60"/>
      <c r="I102" s="59"/>
    </row>
    <row r="103" spans="1:10" ht="17.25">
      <c r="A103" s="177" t="s">
        <v>75</v>
      </c>
      <c r="B103" s="175"/>
      <c r="C103" s="175"/>
      <c r="D103" s="328"/>
      <c r="E103" s="329"/>
      <c r="F103" s="64"/>
      <c r="H103" s="60"/>
      <c r="I103" s="59"/>
      <c r="J103" s="59"/>
    </row>
    <row r="104" spans="1:17" ht="18" thickBot="1">
      <c r="A104" s="177" t="s">
        <v>75</v>
      </c>
      <c r="B104" s="176"/>
      <c r="C104" s="176"/>
      <c r="D104" s="314"/>
      <c r="E104" s="315"/>
      <c r="F104" s="64"/>
      <c r="H104" s="60"/>
      <c r="I104" s="59"/>
      <c r="J104" s="59"/>
      <c r="K104" s="59"/>
      <c r="O104" s="55"/>
      <c r="Q104" s="54"/>
    </row>
    <row r="105" spans="1:17" ht="52.5" thickBot="1">
      <c r="A105" s="126" t="s">
        <v>66</v>
      </c>
      <c r="B105" s="58"/>
      <c r="C105" s="58"/>
      <c r="D105" s="58"/>
      <c r="E105" s="269"/>
      <c r="F105" s="272"/>
      <c r="G105" s="273"/>
      <c r="H105" s="283"/>
      <c r="I105" s="59"/>
      <c r="J105" s="59"/>
      <c r="K105" s="59"/>
      <c r="O105" s="55"/>
      <c r="Q105" s="54"/>
    </row>
    <row r="106" spans="1:17" ht="18" thickBot="1">
      <c r="A106" s="125" t="s">
        <v>40</v>
      </c>
      <c r="B106" s="66" t="s">
        <v>0</v>
      </c>
      <c r="C106" s="110"/>
      <c r="D106" s="61"/>
      <c r="E106" s="61" t="s">
        <v>4</v>
      </c>
      <c r="F106" s="265"/>
      <c r="G106" s="330"/>
      <c r="H106" s="345"/>
      <c r="I106" s="59"/>
      <c r="J106" s="59"/>
      <c r="K106" s="59"/>
      <c r="O106" s="55"/>
      <c r="Q106" s="54"/>
    </row>
    <row r="107" spans="1:17" ht="17.25">
      <c r="A107" s="158"/>
      <c r="B107" s="158"/>
      <c r="C107" s="67"/>
      <c r="D107" s="163"/>
      <c r="E107" s="178">
        <v>0</v>
      </c>
      <c r="F107" s="366"/>
      <c r="G107" s="367"/>
      <c r="H107" s="368"/>
      <c r="I107" s="59"/>
      <c r="J107" s="59"/>
      <c r="K107" s="59"/>
      <c r="O107" s="55"/>
      <c r="Q107" s="54"/>
    </row>
    <row r="108" spans="1:11" ht="17.25">
      <c r="A108" s="159"/>
      <c r="B108" s="159"/>
      <c r="C108" s="68"/>
      <c r="D108" s="164"/>
      <c r="E108" s="179">
        <v>0</v>
      </c>
      <c r="F108" s="363"/>
      <c r="G108" s="364"/>
      <c r="H108" s="365"/>
      <c r="I108" s="59"/>
      <c r="J108" s="59"/>
      <c r="K108" s="59"/>
    </row>
    <row r="109" spans="1:11" ht="18" thickBot="1">
      <c r="A109" s="160"/>
      <c r="B109" s="160"/>
      <c r="C109" s="69"/>
      <c r="D109" s="165"/>
      <c r="E109" s="180">
        <v>0</v>
      </c>
      <c r="F109" s="352"/>
      <c r="G109" s="353"/>
      <c r="H109" s="354"/>
      <c r="J109" s="59"/>
      <c r="K109" s="59"/>
    </row>
    <row r="110" spans="2:11" ht="18" thickBot="1">
      <c r="B110" s="161"/>
      <c r="C110" s="58"/>
      <c r="D110" s="62" t="s">
        <v>64</v>
      </c>
      <c r="E110" s="181">
        <f>SUM(E107:E109)</f>
        <v>0</v>
      </c>
      <c r="G110" s="270"/>
      <c r="H110" s="65"/>
      <c r="J110" s="59"/>
      <c r="K110" s="59"/>
    </row>
    <row r="111" spans="1:11" ht="18" thickBot="1">
      <c r="A111" s="112"/>
      <c r="B111" s="162"/>
      <c r="C111" s="70"/>
      <c r="D111" s="71" t="s">
        <v>54</v>
      </c>
      <c r="E111" s="185">
        <f>E90+E110</f>
        <v>0</v>
      </c>
      <c r="F111" s="266"/>
      <c r="G111" s="266"/>
      <c r="H111" s="267"/>
      <c r="J111" s="59"/>
      <c r="K111" s="59"/>
    </row>
    <row r="112" spans="6:11" ht="17.25" customHeight="1" thickTop="1">
      <c r="F112" s="271"/>
      <c r="G112" s="271"/>
      <c r="H112" s="271"/>
      <c r="J112" s="59"/>
      <c r="K112" s="59"/>
    </row>
    <row r="113" spans="10:11" ht="17.25">
      <c r="J113" s="59"/>
      <c r="K113" s="59"/>
    </row>
    <row r="114" spans="10:11" ht="38.25" customHeight="1">
      <c r="J114" s="59"/>
      <c r="K114" s="59"/>
    </row>
    <row r="128" ht="17.25">
      <c r="AU128" s="59"/>
    </row>
  </sheetData>
  <sheetProtection/>
  <mergeCells count="64">
    <mergeCell ref="F109:H109"/>
    <mergeCell ref="F29:H29"/>
    <mergeCell ref="F39:H39"/>
    <mergeCell ref="F97:H97"/>
    <mergeCell ref="F32:H32"/>
    <mergeCell ref="F33:H33"/>
    <mergeCell ref="F108:H108"/>
    <mergeCell ref="F107:H107"/>
    <mergeCell ref="F88:H88"/>
    <mergeCell ref="F89:H89"/>
    <mergeCell ref="F17:H17"/>
    <mergeCell ref="F42:H42"/>
    <mergeCell ref="F43:H43"/>
    <mergeCell ref="F44:H44"/>
    <mergeCell ref="F25:H25"/>
    <mergeCell ref="F26:H26"/>
    <mergeCell ref="F27:H27"/>
    <mergeCell ref="F18:H18"/>
    <mergeCell ref="F19:H19"/>
    <mergeCell ref="F20:H20"/>
    <mergeCell ref="F41:H41"/>
    <mergeCell ref="F35:H35"/>
    <mergeCell ref="F31:H31"/>
    <mergeCell ref="F21:H21"/>
    <mergeCell ref="F22:H22"/>
    <mergeCell ref="F23:H23"/>
    <mergeCell ref="F28:H28"/>
    <mergeCell ref="F36:H36"/>
    <mergeCell ref="F37:H37"/>
    <mergeCell ref="F38:H38"/>
    <mergeCell ref="D103:E103"/>
    <mergeCell ref="D104:E104"/>
    <mergeCell ref="D96:E96"/>
    <mergeCell ref="D102:E102"/>
    <mergeCell ref="D97:E97"/>
    <mergeCell ref="D98:E98"/>
    <mergeCell ref="D99:E99"/>
    <mergeCell ref="D101:E101"/>
    <mergeCell ref="D100:E100"/>
    <mergeCell ref="G106:H106"/>
    <mergeCell ref="F47:H47"/>
    <mergeCell ref="F48:H48"/>
    <mergeCell ref="F52:H52"/>
    <mergeCell ref="F49:H49"/>
    <mergeCell ref="F50:H50"/>
    <mergeCell ref="F87:H87"/>
    <mergeCell ref="F8:H8"/>
    <mergeCell ref="F11:H11"/>
    <mergeCell ref="F24:H24"/>
    <mergeCell ref="F12:H12"/>
    <mergeCell ref="F13:H13"/>
    <mergeCell ref="F9:H9"/>
    <mergeCell ref="F10:H10"/>
    <mergeCell ref="F16:H16"/>
    <mergeCell ref="F15:H15"/>
    <mergeCell ref="F14:H14"/>
    <mergeCell ref="D95:E95"/>
    <mergeCell ref="D93:E93"/>
    <mergeCell ref="D94:E94"/>
    <mergeCell ref="D1:E1"/>
    <mergeCell ref="A3:B3"/>
    <mergeCell ref="C4:E5"/>
    <mergeCell ref="A4:B5"/>
    <mergeCell ref="F6:H6"/>
  </mergeCells>
  <hyperlinks>
    <hyperlink ref="D2" location="TOC!A1" display="TOC!A1"/>
    <hyperlink ref="E2" location="Assumptions!A1" display="Assumptions"/>
  </hyperlinks>
  <printOptions/>
  <pageMargins left="0.44" right="0.53" top="0.73" bottom="0.79" header="0.5" footer="0.5"/>
  <pageSetup fitToHeight="8" fitToWidth="1" horizontalDpi="150" verticalDpi="150" orientation="landscape" scale="35" r:id="rId1"/>
  <headerFooter alignWithMargins="0">
    <oddHeader xml:space="preserve">&amp;L&amp;"Arial,Bold" Confidential and Proprietary&amp;C&amp;"Arial,Bold"&amp;12Pricing for &amp;A </oddHeader>
    <oddFooter>&amp;L&amp;F&amp;RPage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8"/>
  <sheetViews>
    <sheetView workbookViewId="0" topLeftCell="A1">
      <selection activeCell="A18" sqref="A18"/>
    </sheetView>
  </sheetViews>
  <sheetFormatPr defaultColWidth="9.140625" defaultRowHeight="12.75"/>
  <cols>
    <col min="1" max="1" width="86.8515625" style="0" customWidth="1"/>
    <col min="2" max="2" width="19.28125" style="0" customWidth="1"/>
    <col min="3" max="3" width="21.28125" style="0" customWidth="1"/>
    <col min="4" max="4" width="16.8515625" style="0" customWidth="1"/>
    <col min="5" max="5" width="58.7109375" style="0" customWidth="1"/>
  </cols>
  <sheetData>
    <row r="1" spans="1:3" s="1" customFormat="1" ht="15.75" thickBot="1">
      <c r="A1" s="29" t="s">
        <v>48</v>
      </c>
      <c r="B1" s="37"/>
      <c r="C1" s="19" t="s">
        <v>27</v>
      </c>
    </row>
    <row r="2" spans="1:3" s="1" customFormat="1" ht="43.5" customHeight="1" thickBot="1">
      <c r="A2" s="369" t="str">
        <f>'Instructions '!B2</f>
        <v>JUDICIAL COUNCIL OF CALIFORNIA
ADMINISTRATIVE OFFICE OF THE COURTS (AOC)</v>
      </c>
      <c r="B2" s="370"/>
      <c r="C2" s="10" t="s">
        <v>24</v>
      </c>
    </row>
    <row r="3" spans="1:3" s="1" customFormat="1" ht="22.5" customHeight="1" thickBot="1">
      <c r="A3" s="51" t="str">
        <f>' Deployment'!A3</f>
        <v>Vendor Name:</v>
      </c>
      <c r="B3" s="18"/>
      <c r="C3"/>
    </row>
    <row r="4" spans="1:3" ht="12.75">
      <c r="A4" s="40" t="s">
        <v>46</v>
      </c>
      <c r="B4" s="40" t="s">
        <v>55</v>
      </c>
      <c r="C4" s="41" t="s">
        <v>37</v>
      </c>
    </row>
    <row r="5" spans="1:3" ht="26.25">
      <c r="A5" s="107" t="s">
        <v>264</v>
      </c>
      <c r="B5" s="169">
        <v>0</v>
      </c>
      <c r="C5" s="42"/>
    </row>
    <row r="6" spans="1:3" ht="26.25">
      <c r="A6" s="107" t="s">
        <v>265</v>
      </c>
      <c r="B6" s="169">
        <v>0</v>
      </c>
      <c r="C6" s="42"/>
    </row>
    <row r="7" spans="1:3" ht="39">
      <c r="A7" s="107" t="s">
        <v>263</v>
      </c>
      <c r="B7" s="169">
        <v>0</v>
      </c>
      <c r="C7" s="42"/>
    </row>
    <row r="8" spans="1:3" ht="13.5" thickBot="1">
      <c r="A8" s="52" t="s">
        <v>35</v>
      </c>
      <c r="B8" s="170">
        <f>SUM(B5:B7)</f>
        <v>0</v>
      </c>
      <c r="C8" s="43"/>
    </row>
  </sheetData>
  <sheetProtection/>
  <mergeCells count="1">
    <mergeCell ref="A2:B2"/>
  </mergeCells>
  <hyperlinks>
    <hyperlink ref="C2" location="TOC!A1" display="TOC!A1"/>
  </hyperlinks>
  <printOptions/>
  <pageMargins left="0.75" right="0.75" top="1" bottom="1" header="0.5" footer="0.5"/>
  <pageSetup fitToHeight="6" fitToWidth="1" horizontalDpi="300" verticalDpi="300" orientation="landscape" scale="93" r:id="rId1"/>
  <headerFooter alignWithMargins="0">
    <oddHeader>&amp;LConfidential and Proprietary&amp;C&amp;A</oddHeader>
    <oddFooter>&amp;L&amp;F&amp;C&amp;P of &amp;N</oddFooter>
  </headerFooter>
</worksheet>
</file>

<file path=xl/worksheets/sheet5.xml><?xml version="1.0" encoding="utf-8"?>
<worksheet xmlns="http://schemas.openxmlformats.org/spreadsheetml/2006/main" xmlns:r="http://schemas.openxmlformats.org/officeDocument/2006/relationships">
  <sheetPr codeName="Sheet14">
    <pageSetUpPr fitToPage="1"/>
  </sheetPr>
  <dimension ref="A1:H299"/>
  <sheetViews>
    <sheetView showGridLines="0" zoomScale="85" zoomScaleNormal="85" workbookViewId="0" topLeftCell="A1">
      <pane xSplit="1" ySplit="4" topLeftCell="B5" activePane="bottomRight" state="frozen"/>
      <selection pane="topLeft" activeCell="A8" sqref="A8"/>
      <selection pane="topRight" activeCell="A8" sqref="A8"/>
      <selection pane="bottomLeft" activeCell="A8" sqref="A8"/>
      <selection pane="bottomRight" activeCell="C36" sqref="C36"/>
    </sheetView>
  </sheetViews>
  <sheetFormatPr defaultColWidth="9.140625" defaultRowHeight="12.75"/>
  <cols>
    <col min="1" max="1" width="49.7109375" style="1" customWidth="1"/>
    <col min="2" max="2" width="17.140625" style="1" customWidth="1"/>
    <col min="3" max="3" width="37.00390625" style="1" bestFit="1" customWidth="1"/>
    <col min="4" max="4" width="30.57421875" style="1" customWidth="1"/>
    <col min="5" max="5" width="17.00390625" style="1" customWidth="1"/>
    <col min="6" max="6" width="36.421875" style="1" customWidth="1"/>
    <col min="7" max="7" width="42.57421875" style="1" customWidth="1"/>
    <col min="8" max="16384" width="9.140625" style="1" customWidth="1"/>
  </cols>
  <sheetData>
    <row r="1" spans="1:6" ht="15.75" thickBot="1">
      <c r="A1" s="37" t="s">
        <v>21</v>
      </c>
      <c r="B1"/>
      <c r="C1"/>
      <c r="D1"/>
      <c r="E1" s="73" t="s">
        <v>27</v>
      </c>
      <c r="F1"/>
    </row>
    <row r="2" spans="1:7" ht="27" thickBot="1">
      <c r="A2" s="36" t="str">
        <f>'Instructions '!B2</f>
        <v>JUDICIAL COUNCIL OF CALIFORNIA
ADMINISTRATIVE OFFICE OF THE COURTS (AOC)</v>
      </c>
      <c r="B2"/>
      <c r="C2"/>
      <c r="D2"/>
      <c r="E2" s="10" t="s">
        <v>24</v>
      </c>
      <c r="G2"/>
    </row>
    <row r="3" ht="20.25" customHeight="1" thickBot="1">
      <c r="A3" s="50" t="str">
        <f>' Deployment'!A3</f>
        <v>Vendor Name:</v>
      </c>
    </row>
    <row r="4" spans="2:7" ht="37.5" customHeight="1" thickBot="1">
      <c r="B4" s="32" t="s">
        <v>57</v>
      </c>
      <c r="C4" s="289"/>
      <c r="D4" s="290"/>
      <c r="E4" s="32" t="s">
        <v>57</v>
      </c>
      <c r="G4" s="94"/>
    </row>
    <row r="5" spans="1:7" ht="17.25" customHeight="1" thickBot="1">
      <c r="A5" s="33" t="s">
        <v>39</v>
      </c>
      <c r="B5" s="76" t="s">
        <v>33</v>
      </c>
      <c r="C5" s="287" t="s">
        <v>58</v>
      </c>
      <c r="D5" s="288" t="s">
        <v>317</v>
      </c>
      <c r="E5" s="76" t="s">
        <v>34</v>
      </c>
      <c r="F5" s="75" t="s">
        <v>58</v>
      </c>
      <c r="G5" s="286" t="s">
        <v>317</v>
      </c>
    </row>
    <row r="6" spans="1:7" ht="17.25" customHeight="1">
      <c r="A6" s="188" t="s">
        <v>11</v>
      </c>
      <c r="B6" s="24">
        <v>0</v>
      </c>
      <c r="C6" s="24"/>
      <c r="D6" s="24"/>
      <c r="E6" s="24">
        <v>0</v>
      </c>
      <c r="F6" s="25"/>
      <c r="G6" s="25"/>
    </row>
    <row r="7" spans="1:7" ht="17.25" customHeight="1">
      <c r="A7" s="189" t="s">
        <v>12</v>
      </c>
      <c r="B7" s="22">
        <v>0</v>
      </c>
      <c r="C7" s="22"/>
      <c r="D7" s="22"/>
      <c r="E7" s="22">
        <v>0</v>
      </c>
      <c r="F7" s="23"/>
      <c r="G7" s="23"/>
    </row>
    <row r="8" spans="1:7" ht="17.25" customHeight="1">
      <c r="A8" s="190" t="s">
        <v>45</v>
      </c>
      <c r="B8" s="22">
        <v>0</v>
      </c>
      <c r="C8" s="22"/>
      <c r="D8" s="22"/>
      <c r="E8" s="22">
        <v>0</v>
      </c>
      <c r="F8" s="23"/>
      <c r="G8" s="23"/>
    </row>
    <row r="9" spans="1:7" ht="17.25" customHeight="1">
      <c r="A9" s="190" t="s">
        <v>25</v>
      </c>
      <c r="B9" s="22">
        <v>0</v>
      </c>
      <c r="C9" s="22"/>
      <c r="D9" s="22"/>
      <c r="E9" s="22">
        <v>0</v>
      </c>
      <c r="F9" s="23"/>
      <c r="G9" s="23"/>
    </row>
    <row r="10" spans="1:7" ht="17.25" customHeight="1">
      <c r="A10" s="189" t="s">
        <v>13</v>
      </c>
      <c r="B10" s="22">
        <v>0</v>
      </c>
      <c r="C10" s="22"/>
      <c r="D10" s="22"/>
      <c r="E10" s="22">
        <v>0</v>
      </c>
      <c r="F10" s="23"/>
      <c r="G10" s="23"/>
    </row>
    <row r="11" spans="1:7" ht="17.25" customHeight="1">
      <c r="A11" s="190" t="s">
        <v>26</v>
      </c>
      <c r="B11" s="22">
        <v>0</v>
      </c>
      <c r="C11" s="22"/>
      <c r="D11" s="22"/>
      <c r="E11" s="22">
        <v>0</v>
      </c>
      <c r="F11" s="23"/>
      <c r="G11" s="23"/>
    </row>
    <row r="12" spans="1:7" ht="17.25" customHeight="1">
      <c r="A12" s="189" t="s">
        <v>14</v>
      </c>
      <c r="B12" s="22">
        <v>0</v>
      </c>
      <c r="C12" s="22"/>
      <c r="D12" s="22"/>
      <c r="E12" s="22">
        <v>0</v>
      </c>
      <c r="F12" s="23"/>
      <c r="G12" s="23"/>
    </row>
    <row r="13" spans="1:7" ht="17.25" customHeight="1">
      <c r="A13" s="189" t="s">
        <v>15</v>
      </c>
      <c r="B13" s="22">
        <v>0</v>
      </c>
      <c r="C13" s="22"/>
      <c r="D13" s="22"/>
      <c r="E13" s="22">
        <v>0</v>
      </c>
      <c r="F13" s="26"/>
      <c r="G13" s="26"/>
    </row>
    <row r="14" spans="1:7" ht="17.25" customHeight="1">
      <c r="A14" s="189" t="s">
        <v>51</v>
      </c>
      <c r="B14" s="22">
        <v>0</v>
      </c>
      <c r="C14" s="22"/>
      <c r="D14" s="22"/>
      <c r="E14" s="22">
        <v>0</v>
      </c>
      <c r="F14" s="23"/>
      <c r="G14" s="23"/>
    </row>
    <row r="15" spans="1:7" ht="17.25" customHeight="1">
      <c r="A15" s="189" t="s">
        <v>16</v>
      </c>
      <c r="B15" s="22">
        <v>0</v>
      </c>
      <c r="C15" s="22"/>
      <c r="D15" s="22"/>
      <c r="E15" s="22">
        <v>0</v>
      </c>
      <c r="F15" s="23"/>
      <c r="G15" s="23"/>
    </row>
    <row r="16" spans="1:7" ht="17.25" customHeight="1">
      <c r="A16" s="189" t="s">
        <v>18</v>
      </c>
      <c r="B16" s="22">
        <v>0</v>
      </c>
      <c r="C16" s="22"/>
      <c r="D16" s="22"/>
      <c r="E16" s="22">
        <v>0</v>
      </c>
      <c r="F16" s="23"/>
      <c r="G16" s="23"/>
    </row>
    <row r="17" spans="1:7" ht="17.25" customHeight="1">
      <c r="A17" s="189" t="s">
        <v>17</v>
      </c>
      <c r="B17" s="22">
        <v>0</v>
      </c>
      <c r="C17" s="22"/>
      <c r="D17" s="22"/>
      <c r="E17" s="22">
        <v>0</v>
      </c>
      <c r="F17" s="23"/>
      <c r="G17" s="23"/>
    </row>
    <row r="18" spans="1:7" ht="17.25" customHeight="1">
      <c r="A18" s="26" t="s">
        <v>116</v>
      </c>
      <c r="B18" s="22">
        <v>0</v>
      </c>
      <c r="C18" s="22"/>
      <c r="D18" s="22"/>
      <c r="E18" s="22">
        <v>0</v>
      </c>
      <c r="F18" s="23"/>
      <c r="G18" s="23"/>
    </row>
    <row r="19" spans="1:7" ht="17.25" customHeight="1">
      <c r="A19" s="26" t="s">
        <v>116</v>
      </c>
      <c r="B19" s="22">
        <v>0</v>
      </c>
      <c r="C19" s="22"/>
      <c r="D19" s="22"/>
      <c r="E19" s="22">
        <v>0</v>
      </c>
      <c r="F19" s="23"/>
      <c r="G19" s="23"/>
    </row>
    <row r="20" spans="1:7" ht="15.75" customHeight="1">
      <c r="A20" s="26" t="s">
        <v>116</v>
      </c>
      <c r="B20" s="22">
        <v>0</v>
      </c>
      <c r="C20" s="22"/>
      <c r="D20" s="22"/>
      <c r="E20" s="22">
        <v>0</v>
      </c>
      <c r="F20" s="23"/>
      <c r="G20" s="23"/>
    </row>
    <row r="21" spans="1:7" ht="13.5" thickBot="1">
      <c r="A21" s="26" t="s">
        <v>116</v>
      </c>
      <c r="B21" s="22">
        <v>0</v>
      </c>
      <c r="C21" s="22"/>
      <c r="D21" s="22"/>
      <c r="E21" s="22">
        <v>0</v>
      </c>
      <c r="F21" s="23"/>
      <c r="G21" s="23"/>
    </row>
    <row r="22" ht="12.75">
      <c r="A22" s="166"/>
    </row>
    <row r="23" spans="1:7" ht="12.75">
      <c r="A23" s="94"/>
      <c r="B23" s="94"/>
      <c r="C23" s="94"/>
      <c r="D23" s="94"/>
      <c r="G23" s="94"/>
    </row>
    <row r="24" spans="1:8" ht="12.75">
      <c r="A24" s="94"/>
      <c r="H24" s="94"/>
    </row>
    <row r="25" spans="1:5" ht="13.5" thickBot="1">
      <c r="A25" s="168"/>
      <c r="B25" s="380"/>
      <c r="C25" s="381"/>
      <c r="D25" s="381"/>
      <c r="E25" s="382"/>
    </row>
    <row r="26" spans="1:6" ht="13.5" thickBot="1">
      <c r="A26" s="33" t="s">
        <v>72</v>
      </c>
      <c r="B26" s="383" t="s">
        <v>74</v>
      </c>
      <c r="C26" s="384"/>
      <c r="D26" s="385"/>
      <c r="E26" s="167" t="s">
        <v>73</v>
      </c>
      <c r="F26" s="86"/>
    </row>
    <row r="27" spans="1:6" ht="12.75" customHeight="1">
      <c r="A27" s="93" t="s">
        <v>124</v>
      </c>
      <c r="B27" s="386">
        <v>0</v>
      </c>
      <c r="C27" s="387"/>
      <c r="D27" s="317"/>
      <c r="E27" s="376"/>
      <c r="F27" s="377"/>
    </row>
    <row r="28" spans="1:6" ht="12.75">
      <c r="A28" s="16" t="s">
        <v>113</v>
      </c>
      <c r="B28" s="388">
        <v>0</v>
      </c>
      <c r="C28" s="389"/>
      <c r="D28" s="390"/>
      <c r="E28" s="378"/>
      <c r="F28" s="379"/>
    </row>
    <row r="29" spans="1:6" ht="12.75">
      <c r="A29" s="16" t="s">
        <v>114</v>
      </c>
      <c r="B29" s="391">
        <v>0</v>
      </c>
      <c r="C29" s="392"/>
      <c r="D29" s="393"/>
      <c r="E29" s="378"/>
      <c r="F29" s="379"/>
    </row>
    <row r="30" spans="1:6" ht="12.75">
      <c r="A30" s="16" t="s">
        <v>117</v>
      </c>
      <c r="B30" s="371">
        <v>0</v>
      </c>
      <c r="C30" s="372"/>
      <c r="D30" s="373"/>
      <c r="E30" s="378"/>
      <c r="F30" s="379"/>
    </row>
    <row r="31" spans="1:6" ht="12.75">
      <c r="A31" s="187"/>
      <c r="B31" s="371">
        <v>0</v>
      </c>
      <c r="C31" s="372"/>
      <c r="D31" s="373"/>
      <c r="E31" s="374"/>
      <c r="F31" s="375"/>
    </row>
    <row r="299" ht="12.75">
      <c r="A299" s="94"/>
    </row>
  </sheetData>
  <sheetProtection/>
  <mergeCells count="12">
    <mergeCell ref="B25:E25"/>
    <mergeCell ref="E29:F29"/>
    <mergeCell ref="E30:F30"/>
    <mergeCell ref="B26:D26"/>
    <mergeCell ref="B27:D27"/>
    <mergeCell ref="B28:D28"/>
    <mergeCell ref="B29:D29"/>
    <mergeCell ref="B30:D30"/>
    <mergeCell ref="B31:D31"/>
    <mergeCell ref="E31:F31"/>
    <mergeCell ref="E27:F27"/>
    <mergeCell ref="E28:F28"/>
  </mergeCells>
  <hyperlinks>
    <hyperlink ref="E2" location="TOC!A1" display="TOC!A1"/>
  </hyperlinks>
  <printOptions/>
  <pageMargins left="0.32" right="0.11" top="0.46" bottom="0.6" header="0.29" footer="0.33"/>
  <pageSetup fitToHeight="7" fitToWidth="1" horizontalDpi="300" verticalDpi="300" orientation="landscape" scale="83" r:id="rId1"/>
  <headerFooter alignWithMargins="0">
    <oddHeader>&amp;C&amp;A</oddHeader>
    <oddFooter>&amp;L&amp;F&amp;C&amp;P of &amp;N&amp;RConfidential Information</oddFooter>
  </headerFooter>
</worksheet>
</file>

<file path=xl/worksheets/sheet6.xml><?xml version="1.0" encoding="utf-8"?>
<worksheet xmlns="http://schemas.openxmlformats.org/spreadsheetml/2006/main" xmlns:r="http://schemas.openxmlformats.org/officeDocument/2006/relationships">
  <dimension ref="A1:H76"/>
  <sheetViews>
    <sheetView tabSelected="1" workbookViewId="0" topLeftCell="A1">
      <selection activeCell="I12" sqref="I12"/>
    </sheetView>
  </sheetViews>
  <sheetFormatPr defaultColWidth="9.140625" defaultRowHeight="12.75"/>
  <cols>
    <col min="1" max="1" width="33.140625" style="0" customWidth="1"/>
    <col min="2" max="2" width="16.00390625" style="0" customWidth="1"/>
    <col min="5" max="5" width="16.57421875" style="0" customWidth="1"/>
    <col min="7" max="7" width="15.8515625" style="0" customWidth="1"/>
    <col min="8" max="8" width="14.57421875" style="0" customWidth="1"/>
    <col min="9" max="9" width="45.57421875" style="0" customWidth="1"/>
  </cols>
  <sheetData>
    <row r="1" spans="1:8" ht="15.75" thickBot="1">
      <c r="A1" s="197" t="s">
        <v>245</v>
      </c>
      <c r="B1" s="198"/>
      <c r="C1" s="198"/>
      <c r="D1" s="198"/>
      <c r="E1" s="199"/>
      <c r="F1" s="196"/>
      <c r="G1" s="196"/>
      <c r="H1" s="196"/>
    </row>
    <row r="2" spans="1:8" ht="21">
      <c r="A2" s="200"/>
      <c r="B2" s="201"/>
      <c r="C2" s="201"/>
      <c r="D2" s="201"/>
      <c r="E2" s="201"/>
      <c r="F2" s="201"/>
      <c r="G2" s="201"/>
      <c r="H2" s="201"/>
    </row>
    <row r="3" spans="1:8" ht="23.25">
      <c r="A3" s="202" t="s">
        <v>128</v>
      </c>
      <c r="B3" s="202" t="s">
        <v>129</v>
      </c>
      <c r="C3" s="202" t="s">
        <v>130</v>
      </c>
      <c r="D3" s="202" t="s">
        <v>131</v>
      </c>
      <c r="E3" s="202" t="s">
        <v>132</v>
      </c>
      <c r="F3" s="202" t="s">
        <v>133</v>
      </c>
      <c r="G3" s="202" t="s">
        <v>134</v>
      </c>
      <c r="H3" s="202" t="s">
        <v>135</v>
      </c>
    </row>
    <row r="4" spans="1:8" ht="12.75">
      <c r="A4" s="221" t="s">
        <v>210</v>
      </c>
      <c r="B4" s="221" t="s">
        <v>210</v>
      </c>
      <c r="C4" s="222" t="s">
        <v>211</v>
      </c>
      <c r="D4" s="223">
        <v>49</v>
      </c>
      <c r="E4" s="223">
        <v>2842137</v>
      </c>
      <c r="F4" s="224">
        <v>5441</v>
      </c>
      <c r="G4" s="223">
        <v>431</v>
      </c>
      <c r="H4" s="225">
        <v>154.25</v>
      </c>
    </row>
    <row r="5" spans="1:8" ht="12.75">
      <c r="A5" s="203" t="s">
        <v>136</v>
      </c>
      <c r="B5" s="203" t="s">
        <v>137</v>
      </c>
      <c r="C5" s="204" t="s">
        <v>138</v>
      </c>
      <c r="D5" s="205">
        <v>15</v>
      </c>
      <c r="E5" s="205">
        <v>401262</v>
      </c>
      <c r="F5" s="206">
        <v>901</v>
      </c>
      <c r="G5" s="205">
        <v>69</v>
      </c>
      <c r="H5" s="207">
        <v>16</v>
      </c>
    </row>
    <row r="6" spans="1:8" ht="12.75">
      <c r="A6" s="203" t="s">
        <v>139</v>
      </c>
      <c r="B6" s="203" t="s">
        <v>140</v>
      </c>
      <c r="C6" s="204" t="s">
        <v>138</v>
      </c>
      <c r="D6" s="208">
        <v>9</v>
      </c>
      <c r="E6" s="205">
        <v>683145</v>
      </c>
      <c r="F6" s="206">
        <v>1933</v>
      </c>
      <c r="G6" s="205">
        <v>110</v>
      </c>
      <c r="H6" s="207">
        <v>34</v>
      </c>
    </row>
    <row r="7" spans="1:8" ht="12.75">
      <c r="A7" s="203" t="s">
        <v>141</v>
      </c>
      <c r="B7" s="203" t="s">
        <v>141</v>
      </c>
      <c r="C7" s="204" t="s">
        <v>138</v>
      </c>
      <c r="D7" s="205">
        <v>7</v>
      </c>
      <c r="E7" s="205">
        <v>448498</v>
      </c>
      <c r="F7" s="206">
        <v>1116</v>
      </c>
      <c r="G7" s="205">
        <v>56</v>
      </c>
      <c r="H7" s="207">
        <v>20</v>
      </c>
    </row>
    <row r="8" spans="1:8" ht="12.75">
      <c r="A8" s="203" t="s">
        <v>142</v>
      </c>
      <c r="B8" s="203" t="s">
        <v>142</v>
      </c>
      <c r="C8" s="204" t="s">
        <v>138</v>
      </c>
      <c r="D8" s="208">
        <v>5</v>
      </c>
      <c r="E8" s="205">
        <v>405487</v>
      </c>
      <c r="F8" s="206">
        <v>880</v>
      </c>
      <c r="G8" s="205">
        <v>57</v>
      </c>
      <c r="H8" s="207">
        <v>15.5</v>
      </c>
    </row>
    <row r="9" spans="1:8" ht="12.75">
      <c r="A9" s="203" t="s">
        <v>143</v>
      </c>
      <c r="B9" s="203" t="s">
        <v>143</v>
      </c>
      <c r="C9" s="204" t="s">
        <v>138</v>
      </c>
      <c r="D9" s="208">
        <v>11</v>
      </c>
      <c r="E9" s="205">
        <v>509468</v>
      </c>
      <c r="F9" s="206">
        <v>1064</v>
      </c>
      <c r="G9" s="205">
        <v>71</v>
      </c>
      <c r="H9" s="207">
        <v>13</v>
      </c>
    </row>
    <row r="10" spans="1:8" ht="12.75">
      <c r="A10" s="203" t="s">
        <v>144</v>
      </c>
      <c r="B10" s="203" t="s">
        <v>144</v>
      </c>
      <c r="C10" s="204" t="s">
        <v>138</v>
      </c>
      <c r="D10" s="205">
        <v>10</v>
      </c>
      <c r="E10" s="205">
        <v>635735</v>
      </c>
      <c r="F10" s="206">
        <v>1783</v>
      </c>
      <c r="G10" s="205">
        <v>128</v>
      </c>
      <c r="H10" s="207">
        <v>26</v>
      </c>
    </row>
    <row r="11" spans="1:8" ht="12.75">
      <c r="A11" s="203" t="s">
        <v>145</v>
      </c>
      <c r="B11" s="203" t="s">
        <v>145</v>
      </c>
      <c r="C11" s="204" t="s">
        <v>138</v>
      </c>
      <c r="D11" s="208">
        <v>2</v>
      </c>
      <c r="E11" s="205">
        <v>188520</v>
      </c>
      <c r="F11" s="206">
        <v>571</v>
      </c>
      <c r="G11" s="205">
        <v>50</v>
      </c>
      <c r="H11" s="207">
        <v>16</v>
      </c>
    </row>
    <row r="12" spans="1:8" ht="12.75">
      <c r="A12" s="203" t="s">
        <v>146</v>
      </c>
      <c r="B12" s="203" t="s">
        <v>147</v>
      </c>
      <c r="C12" s="204" t="s">
        <v>138</v>
      </c>
      <c r="D12" s="205">
        <v>6</v>
      </c>
      <c r="E12" s="205">
        <v>343259</v>
      </c>
      <c r="F12" s="206">
        <v>904</v>
      </c>
      <c r="G12" s="205">
        <v>79</v>
      </c>
      <c r="H12" s="207">
        <v>10</v>
      </c>
    </row>
    <row r="13" spans="1:8" ht="12.75">
      <c r="A13" s="209" t="s">
        <v>148</v>
      </c>
      <c r="B13" s="209" t="s">
        <v>149</v>
      </c>
      <c r="C13" s="210" t="s">
        <v>150</v>
      </c>
      <c r="D13" s="211">
        <v>6</v>
      </c>
      <c r="E13" s="211">
        <v>175269</v>
      </c>
      <c r="F13" s="212">
        <v>438</v>
      </c>
      <c r="G13" s="211">
        <v>34</v>
      </c>
      <c r="H13" s="213">
        <v>12</v>
      </c>
    </row>
    <row r="14" spans="1:8" ht="12.75">
      <c r="A14" s="209" t="s">
        <v>151</v>
      </c>
      <c r="B14" s="209" t="s">
        <v>151</v>
      </c>
      <c r="C14" s="210" t="s">
        <v>150</v>
      </c>
      <c r="D14" s="214">
        <v>10</v>
      </c>
      <c r="E14" s="211">
        <v>252159</v>
      </c>
      <c r="F14" s="212">
        <v>547</v>
      </c>
      <c r="G14" s="211">
        <v>40</v>
      </c>
      <c r="H14" s="213">
        <v>9</v>
      </c>
    </row>
    <row r="15" spans="1:8" ht="12.75">
      <c r="A15" s="209" t="s">
        <v>152</v>
      </c>
      <c r="B15" s="209" t="s">
        <v>153</v>
      </c>
      <c r="C15" s="210" t="s">
        <v>150</v>
      </c>
      <c r="D15" s="211">
        <v>7</v>
      </c>
      <c r="E15" s="211">
        <v>219892</v>
      </c>
      <c r="F15" s="212">
        <v>498</v>
      </c>
      <c r="G15" s="211">
        <v>35</v>
      </c>
      <c r="H15" s="213">
        <v>8</v>
      </c>
    </row>
    <row r="16" spans="1:8" ht="12.75">
      <c r="A16" s="209" t="s">
        <v>154</v>
      </c>
      <c r="B16" s="209" t="s">
        <v>155</v>
      </c>
      <c r="C16" s="210" t="s">
        <v>150</v>
      </c>
      <c r="D16" s="211">
        <v>2</v>
      </c>
      <c r="E16" s="211">
        <v>99475</v>
      </c>
      <c r="F16" s="212">
        <v>224</v>
      </c>
      <c r="G16" s="211">
        <v>19</v>
      </c>
      <c r="H16" s="213">
        <v>2</v>
      </c>
    </row>
    <row r="17" spans="1:8" ht="12.75">
      <c r="A17" s="209" t="s">
        <v>156</v>
      </c>
      <c r="B17" s="209" t="s">
        <v>157</v>
      </c>
      <c r="C17" s="210" t="s">
        <v>150</v>
      </c>
      <c r="D17" s="211">
        <v>4</v>
      </c>
      <c r="E17" s="211">
        <v>182316</v>
      </c>
      <c r="F17" s="212">
        <v>340</v>
      </c>
      <c r="G17" s="211">
        <v>29</v>
      </c>
      <c r="H17" s="213">
        <v>4.5</v>
      </c>
    </row>
    <row r="18" spans="1:8" ht="12.75">
      <c r="A18" s="209" t="s">
        <v>158</v>
      </c>
      <c r="B18" s="209" t="s">
        <v>159</v>
      </c>
      <c r="C18" s="210" t="s">
        <v>150</v>
      </c>
      <c r="D18" s="211">
        <v>4</v>
      </c>
      <c r="E18" s="211">
        <v>166345</v>
      </c>
      <c r="F18" s="212">
        <v>384</v>
      </c>
      <c r="G18" s="211">
        <v>26</v>
      </c>
      <c r="H18" s="213">
        <v>7</v>
      </c>
    </row>
    <row r="19" spans="1:8" ht="12.75">
      <c r="A19" s="209" t="s">
        <v>160</v>
      </c>
      <c r="B19" s="209" t="s">
        <v>160</v>
      </c>
      <c r="C19" s="210" t="s">
        <v>150</v>
      </c>
      <c r="D19" s="214">
        <v>2</v>
      </c>
      <c r="E19" s="211">
        <v>76815</v>
      </c>
      <c r="F19" s="212">
        <v>290</v>
      </c>
      <c r="G19" s="211">
        <v>19</v>
      </c>
      <c r="H19" s="213">
        <v>5</v>
      </c>
    </row>
    <row r="20" spans="1:8" ht="12.75">
      <c r="A20" s="209" t="s">
        <v>161</v>
      </c>
      <c r="B20" s="209" t="s">
        <v>162</v>
      </c>
      <c r="C20" s="210" t="s">
        <v>150</v>
      </c>
      <c r="D20" s="214">
        <v>3</v>
      </c>
      <c r="E20" s="211">
        <v>120480</v>
      </c>
      <c r="F20" s="212">
        <v>255</v>
      </c>
      <c r="G20" s="211">
        <v>17</v>
      </c>
      <c r="H20" s="213">
        <v>6</v>
      </c>
    </row>
    <row r="21" spans="1:8" ht="12.75">
      <c r="A21" s="209" t="s">
        <v>163</v>
      </c>
      <c r="B21" s="209" t="s">
        <v>164</v>
      </c>
      <c r="C21" s="210" t="s">
        <v>150</v>
      </c>
      <c r="D21" s="211">
        <v>1</v>
      </c>
      <c r="E21" s="211">
        <v>106549</v>
      </c>
      <c r="F21" s="212">
        <v>221</v>
      </c>
      <c r="G21" s="211">
        <v>18</v>
      </c>
      <c r="H21" s="213">
        <v>5</v>
      </c>
    </row>
    <row r="22" spans="1:8" ht="12.75">
      <c r="A22" s="209" t="s">
        <v>165</v>
      </c>
      <c r="B22" s="209" t="s">
        <v>166</v>
      </c>
      <c r="C22" s="210" t="s">
        <v>150</v>
      </c>
      <c r="D22" s="214">
        <v>4</v>
      </c>
      <c r="E22" s="211">
        <v>58630</v>
      </c>
      <c r="F22" s="212">
        <v>256</v>
      </c>
      <c r="G22" s="211">
        <v>20</v>
      </c>
      <c r="H22" s="213">
        <v>4</v>
      </c>
    </row>
    <row r="23" spans="1:8" ht="12.75">
      <c r="A23" s="209" t="s">
        <v>167</v>
      </c>
      <c r="B23" s="209" t="s">
        <v>168</v>
      </c>
      <c r="C23" s="210" t="s">
        <v>150</v>
      </c>
      <c r="D23" s="214">
        <v>4</v>
      </c>
      <c r="E23" s="211">
        <v>93895</v>
      </c>
      <c r="F23" s="212">
        <v>271</v>
      </c>
      <c r="G23" s="211">
        <v>18</v>
      </c>
      <c r="H23" s="213">
        <v>5</v>
      </c>
    </row>
    <row r="24" spans="1:8" ht="12.75">
      <c r="A24" s="209" t="s">
        <v>169</v>
      </c>
      <c r="B24" s="209" t="s">
        <v>169</v>
      </c>
      <c r="C24" s="210" t="s">
        <v>150</v>
      </c>
      <c r="D24" s="214">
        <v>3</v>
      </c>
      <c r="E24" s="211">
        <v>192968</v>
      </c>
      <c r="F24" s="212">
        <v>406</v>
      </c>
      <c r="G24" s="211">
        <v>29</v>
      </c>
      <c r="H24" s="213">
        <v>4</v>
      </c>
    </row>
    <row r="25" spans="1:8" ht="12.75">
      <c r="A25" s="215" t="s">
        <v>170</v>
      </c>
      <c r="B25" s="215" t="s">
        <v>171</v>
      </c>
      <c r="C25" s="216" t="s">
        <v>172</v>
      </c>
      <c r="D25" s="217">
        <v>5</v>
      </c>
      <c r="E25" s="218">
        <v>41598</v>
      </c>
      <c r="F25" s="219">
        <v>137</v>
      </c>
      <c r="G25" s="218">
        <v>11</v>
      </c>
      <c r="H25" s="220">
        <v>2</v>
      </c>
    </row>
    <row r="26" spans="1:8" ht="12.75">
      <c r="A26" s="215" t="s">
        <v>173</v>
      </c>
      <c r="B26" s="215" t="s">
        <v>174</v>
      </c>
      <c r="C26" s="216" t="s">
        <v>172</v>
      </c>
      <c r="D26" s="218">
        <v>4</v>
      </c>
      <c r="E26" s="218">
        <v>32268</v>
      </c>
      <c r="F26" s="219">
        <v>96</v>
      </c>
      <c r="G26" s="218">
        <v>6</v>
      </c>
      <c r="H26" s="220">
        <v>3</v>
      </c>
    </row>
    <row r="27" spans="1:8" ht="12.75">
      <c r="A27" s="215" t="s">
        <v>175</v>
      </c>
      <c r="B27" s="215" t="s">
        <v>176</v>
      </c>
      <c r="C27" s="216" t="s">
        <v>172</v>
      </c>
      <c r="D27" s="217">
        <v>2</v>
      </c>
      <c r="E27" s="218">
        <v>33573</v>
      </c>
      <c r="F27" s="219">
        <v>100</v>
      </c>
      <c r="G27" s="218">
        <v>7</v>
      </c>
      <c r="H27" s="220">
        <v>1</v>
      </c>
    </row>
    <row r="28" spans="1:8" ht="12.75">
      <c r="A28" s="215" t="s">
        <v>177</v>
      </c>
      <c r="B28" s="215" t="s">
        <v>178</v>
      </c>
      <c r="C28" s="216" t="s">
        <v>172</v>
      </c>
      <c r="D28" s="218">
        <v>4</v>
      </c>
      <c r="E28" s="218">
        <v>82274</v>
      </c>
      <c r="F28" s="219">
        <v>132</v>
      </c>
      <c r="G28" s="218">
        <v>9</v>
      </c>
      <c r="H28" s="220">
        <v>2.38</v>
      </c>
    </row>
    <row r="29" spans="1:8" ht="12.75">
      <c r="A29" s="215" t="s">
        <v>179</v>
      </c>
      <c r="B29" s="215" t="s">
        <v>180</v>
      </c>
      <c r="C29" s="216" t="s">
        <v>172</v>
      </c>
      <c r="D29" s="217">
        <v>4</v>
      </c>
      <c r="E29" s="218">
        <v>32670</v>
      </c>
      <c r="F29" s="219">
        <v>90</v>
      </c>
      <c r="G29" s="218">
        <v>7</v>
      </c>
      <c r="H29" s="220">
        <v>1.5</v>
      </c>
    </row>
    <row r="30" spans="1:8" ht="12.75">
      <c r="A30" s="215" t="s">
        <v>181</v>
      </c>
      <c r="B30" s="215" t="s">
        <v>182</v>
      </c>
      <c r="C30" s="216" t="s">
        <v>172</v>
      </c>
      <c r="D30" s="218">
        <v>4</v>
      </c>
      <c r="E30" s="218">
        <v>14693</v>
      </c>
      <c r="F30" s="219">
        <v>42</v>
      </c>
      <c r="G30" s="218">
        <v>4</v>
      </c>
      <c r="H30" s="220">
        <v>0.8</v>
      </c>
    </row>
    <row r="31" spans="1:8" ht="12.75">
      <c r="A31" s="215" t="s">
        <v>183</v>
      </c>
      <c r="B31" s="215" t="s">
        <v>183</v>
      </c>
      <c r="C31" s="216" t="s">
        <v>172</v>
      </c>
      <c r="D31" s="217">
        <v>4</v>
      </c>
      <c r="E31" s="218">
        <v>34172</v>
      </c>
      <c r="F31" s="219">
        <v>108</v>
      </c>
      <c r="G31" s="218">
        <v>9</v>
      </c>
      <c r="H31" s="220">
        <v>0.3</v>
      </c>
    </row>
    <row r="32" spans="1:8" ht="12.75">
      <c r="A32" s="215" t="s">
        <v>184</v>
      </c>
      <c r="B32" s="215" t="s">
        <v>185</v>
      </c>
      <c r="C32" s="216" t="s">
        <v>172</v>
      </c>
      <c r="D32" s="218">
        <v>1</v>
      </c>
      <c r="E32" s="218">
        <v>56912</v>
      </c>
      <c r="F32" s="219">
        <v>172</v>
      </c>
      <c r="G32" s="218">
        <v>10</v>
      </c>
      <c r="H32" s="220">
        <v>4.5</v>
      </c>
    </row>
    <row r="33" spans="1:8" ht="12.75">
      <c r="A33" s="215" t="s">
        <v>186</v>
      </c>
      <c r="B33" s="215" t="s">
        <v>187</v>
      </c>
      <c r="C33" s="216" t="s">
        <v>172</v>
      </c>
      <c r="D33" s="218">
        <v>3</v>
      </c>
      <c r="E33" s="218">
        <v>25958</v>
      </c>
      <c r="F33" s="219">
        <v>82</v>
      </c>
      <c r="G33" s="218">
        <v>8.3</v>
      </c>
      <c r="H33" s="220">
        <v>0.4</v>
      </c>
    </row>
    <row r="34" spans="1:8" ht="12.75">
      <c r="A34" s="215" t="s">
        <v>188</v>
      </c>
      <c r="B34" s="215" t="s">
        <v>188</v>
      </c>
      <c r="C34" s="216" t="s">
        <v>172</v>
      </c>
      <c r="D34" s="217">
        <v>1</v>
      </c>
      <c r="E34" s="218">
        <v>77309</v>
      </c>
      <c r="F34" s="219">
        <v>144</v>
      </c>
      <c r="G34" s="218">
        <v>8</v>
      </c>
      <c r="H34" s="220">
        <v>4</v>
      </c>
    </row>
    <row r="35" spans="1:8" ht="12.75">
      <c r="A35" s="215" t="s">
        <v>189</v>
      </c>
      <c r="B35" s="215" t="s">
        <v>189</v>
      </c>
      <c r="C35" s="216" t="s">
        <v>172</v>
      </c>
      <c r="D35" s="217">
        <v>1</v>
      </c>
      <c r="E35" s="218">
        <v>28313</v>
      </c>
      <c r="F35" s="219">
        <v>88</v>
      </c>
      <c r="G35" s="218">
        <v>6</v>
      </c>
      <c r="H35" s="220">
        <v>2</v>
      </c>
    </row>
    <row r="36" spans="1:8" ht="12.75">
      <c r="A36" s="215" t="s">
        <v>190</v>
      </c>
      <c r="B36" s="215" t="s">
        <v>191</v>
      </c>
      <c r="C36" s="216" t="s">
        <v>172</v>
      </c>
      <c r="D36" s="218">
        <v>1</v>
      </c>
      <c r="E36" s="218">
        <v>31463</v>
      </c>
      <c r="F36" s="219">
        <v>68</v>
      </c>
      <c r="G36" s="218">
        <v>6</v>
      </c>
      <c r="H36" s="220">
        <v>1.6</v>
      </c>
    </row>
    <row r="37" spans="1:8" ht="12.75">
      <c r="A37" s="215" t="s">
        <v>192</v>
      </c>
      <c r="B37" s="215" t="s">
        <v>193</v>
      </c>
      <c r="C37" s="216" t="s">
        <v>172</v>
      </c>
      <c r="D37" s="218">
        <v>3</v>
      </c>
      <c r="E37" s="218">
        <v>83937</v>
      </c>
      <c r="F37" s="219">
        <v>166</v>
      </c>
      <c r="G37" s="218">
        <v>10</v>
      </c>
      <c r="H37" s="220">
        <v>4.5</v>
      </c>
    </row>
    <row r="38" spans="1:8" ht="12.75">
      <c r="A38" s="215" t="s">
        <v>194</v>
      </c>
      <c r="B38" s="215" t="s">
        <v>194</v>
      </c>
      <c r="C38" s="216" t="s">
        <v>172</v>
      </c>
      <c r="D38" s="217">
        <v>4</v>
      </c>
      <c r="E38" s="218">
        <v>65023</v>
      </c>
      <c r="F38" s="219">
        <v>156</v>
      </c>
      <c r="G38" s="218">
        <v>11</v>
      </c>
      <c r="H38" s="220">
        <v>4</v>
      </c>
    </row>
    <row r="39" spans="1:8" ht="12.75">
      <c r="A39" s="215" t="s">
        <v>195</v>
      </c>
      <c r="B39" s="215" t="s">
        <v>195</v>
      </c>
      <c r="C39" s="216" t="s">
        <v>172</v>
      </c>
      <c r="D39" s="217">
        <v>2</v>
      </c>
      <c r="E39" s="218">
        <v>54802</v>
      </c>
      <c r="F39" s="219">
        <v>153</v>
      </c>
      <c r="G39" s="218">
        <v>10</v>
      </c>
      <c r="H39" s="220">
        <v>3.5</v>
      </c>
    </row>
    <row r="40" spans="1:8" ht="12.75">
      <c r="A40" s="215" t="s">
        <v>196</v>
      </c>
      <c r="B40" s="215" t="s">
        <v>197</v>
      </c>
      <c r="C40" s="216" t="s">
        <v>172</v>
      </c>
      <c r="D40" s="218">
        <v>2</v>
      </c>
      <c r="E40" s="218">
        <v>51172</v>
      </c>
      <c r="F40" s="219">
        <v>167</v>
      </c>
      <c r="G40" s="218">
        <v>10</v>
      </c>
      <c r="H40" s="220">
        <v>2</v>
      </c>
    </row>
    <row r="41" spans="1:8" ht="12.75">
      <c r="A41" s="215" t="s">
        <v>198</v>
      </c>
      <c r="B41" s="215" t="s">
        <v>199</v>
      </c>
      <c r="C41" s="216" t="s">
        <v>172</v>
      </c>
      <c r="D41" s="218">
        <v>4</v>
      </c>
      <c r="E41" s="218">
        <v>27052</v>
      </c>
      <c r="F41" s="219">
        <v>55</v>
      </c>
      <c r="G41" s="218">
        <v>4</v>
      </c>
      <c r="H41" s="220">
        <v>1</v>
      </c>
    </row>
    <row r="42" spans="1:8" ht="12.75">
      <c r="A42" s="215" t="s">
        <v>200</v>
      </c>
      <c r="B42" s="215" t="s">
        <v>201</v>
      </c>
      <c r="C42" s="216" t="s">
        <v>172</v>
      </c>
      <c r="D42" s="218">
        <v>1</v>
      </c>
      <c r="E42" s="218">
        <v>21275</v>
      </c>
      <c r="F42" s="219">
        <v>67</v>
      </c>
      <c r="G42" s="218">
        <v>5</v>
      </c>
      <c r="H42" s="220">
        <v>0.3</v>
      </c>
    </row>
    <row r="43" spans="1:8" ht="12.75">
      <c r="A43" s="215" t="s">
        <v>202</v>
      </c>
      <c r="B43" s="215" t="s">
        <v>203</v>
      </c>
      <c r="C43" s="216" t="s">
        <v>172</v>
      </c>
      <c r="D43" s="217">
        <v>2</v>
      </c>
      <c r="E43" s="218">
        <v>24136</v>
      </c>
      <c r="F43" s="219">
        <v>44</v>
      </c>
      <c r="G43" s="218">
        <v>4.3</v>
      </c>
      <c r="H43" s="220">
        <v>0.3</v>
      </c>
    </row>
    <row r="44" spans="1:8" ht="12.75">
      <c r="A44" s="215" t="s">
        <v>204</v>
      </c>
      <c r="B44" s="215" t="s">
        <v>205</v>
      </c>
      <c r="C44" s="216" t="s">
        <v>172</v>
      </c>
      <c r="D44" s="218">
        <v>2</v>
      </c>
      <c r="E44" s="218">
        <v>12557</v>
      </c>
      <c r="F44" s="219">
        <v>45</v>
      </c>
      <c r="G44" s="218">
        <v>4.3</v>
      </c>
      <c r="H44" s="220">
        <v>0.75</v>
      </c>
    </row>
    <row r="45" spans="1:8" ht="12.75">
      <c r="A45" s="215" t="s">
        <v>206</v>
      </c>
      <c r="B45" s="215" t="s">
        <v>207</v>
      </c>
      <c r="C45" s="216" t="s">
        <v>172</v>
      </c>
      <c r="D45" s="218">
        <v>1</v>
      </c>
      <c r="E45" s="218">
        <v>32774</v>
      </c>
      <c r="F45" s="219">
        <v>113</v>
      </c>
      <c r="G45" s="218">
        <v>9</v>
      </c>
      <c r="H45" s="220">
        <v>3.3</v>
      </c>
    </row>
    <row r="46" spans="1:8" ht="12.75">
      <c r="A46" s="215" t="s">
        <v>208</v>
      </c>
      <c r="B46" s="215" t="s">
        <v>209</v>
      </c>
      <c r="C46" s="216" t="s">
        <v>172</v>
      </c>
      <c r="D46" s="217">
        <v>1</v>
      </c>
      <c r="E46" s="218">
        <v>25158</v>
      </c>
      <c r="F46" s="219">
        <v>54</v>
      </c>
      <c r="G46" s="218">
        <v>5.3</v>
      </c>
      <c r="H46" s="220">
        <v>0</v>
      </c>
    </row>
    <row r="47" spans="1:8" ht="12.75">
      <c r="A47" s="226" t="s">
        <v>212</v>
      </c>
      <c r="B47" s="226" t="s">
        <v>213</v>
      </c>
      <c r="C47" s="227" t="s">
        <v>214</v>
      </c>
      <c r="D47" s="228">
        <v>1</v>
      </c>
      <c r="E47" s="229">
        <v>1130</v>
      </c>
      <c r="F47" s="230">
        <v>5</v>
      </c>
      <c r="G47" s="229">
        <v>2</v>
      </c>
      <c r="H47" s="231">
        <v>0</v>
      </c>
    </row>
    <row r="48" spans="1:8" ht="12.75">
      <c r="A48" s="226" t="s">
        <v>215</v>
      </c>
      <c r="B48" s="226" t="s">
        <v>216</v>
      </c>
      <c r="C48" s="227" t="s">
        <v>214</v>
      </c>
      <c r="D48" s="229">
        <v>1</v>
      </c>
      <c r="E48" s="229">
        <v>10014</v>
      </c>
      <c r="F48" s="230">
        <v>35</v>
      </c>
      <c r="G48" s="229">
        <v>2.3</v>
      </c>
      <c r="H48" s="231">
        <v>0.3</v>
      </c>
    </row>
    <row r="49" spans="1:8" ht="12.75">
      <c r="A49" s="226" t="s">
        <v>217</v>
      </c>
      <c r="B49" s="226" t="s">
        <v>218</v>
      </c>
      <c r="C49" s="227" t="s">
        <v>214</v>
      </c>
      <c r="D49" s="229">
        <v>1</v>
      </c>
      <c r="E49" s="229">
        <v>12097</v>
      </c>
      <c r="F49" s="230">
        <v>31</v>
      </c>
      <c r="G49" s="229">
        <v>2.3</v>
      </c>
      <c r="H49" s="231">
        <v>0.3</v>
      </c>
    </row>
    <row r="50" spans="1:8" ht="12.75">
      <c r="A50" s="226" t="s">
        <v>219</v>
      </c>
      <c r="B50" s="226" t="s">
        <v>219</v>
      </c>
      <c r="C50" s="227" t="s">
        <v>214</v>
      </c>
      <c r="D50" s="228">
        <v>2</v>
      </c>
      <c r="E50" s="229">
        <v>12292</v>
      </c>
      <c r="F50" s="230">
        <v>16</v>
      </c>
      <c r="G50" s="229">
        <v>2.1</v>
      </c>
      <c r="H50" s="231">
        <v>0</v>
      </c>
    </row>
    <row r="51" spans="1:8" ht="12.75">
      <c r="A51" s="226" t="s">
        <v>220</v>
      </c>
      <c r="B51" s="226" t="s">
        <v>221</v>
      </c>
      <c r="C51" s="227" t="s">
        <v>214</v>
      </c>
      <c r="D51" s="228">
        <v>1</v>
      </c>
      <c r="E51" s="229">
        <v>13838</v>
      </c>
      <c r="F51" s="230">
        <v>31</v>
      </c>
      <c r="G51" s="229">
        <v>2</v>
      </c>
      <c r="H51" s="231">
        <v>0.08</v>
      </c>
    </row>
    <row r="52" spans="1:8" ht="12.75">
      <c r="A52" s="226" t="s">
        <v>222</v>
      </c>
      <c r="B52" s="226" t="s">
        <v>223</v>
      </c>
      <c r="C52" s="227" t="s">
        <v>214</v>
      </c>
      <c r="D52" s="229">
        <v>2</v>
      </c>
      <c r="E52" s="229">
        <v>15297</v>
      </c>
      <c r="F52" s="230">
        <v>33</v>
      </c>
      <c r="G52" s="229">
        <v>2.3</v>
      </c>
      <c r="H52" s="231">
        <v>0.3</v>
      </c>
    </row>
    <row r="53" spans="1:8" ht="12.75">
      <c r="A53" s="226" t="s">
        <v>224</v>
      </c>
      <c r="B53" s="226" t="s">
        <v>225</v>
      </c>
      <c r="C53" s="227" t="s">
        <v>214</v>
      </c>
      <c r="D53" s="228">
        <v>2</v>
      </c>
      <c r="E53" s="229">
        <v>16049</v>
      </c>
      <c r="F53" s="230">
        <v>21</v>
      </c>
      <c r="G53" s="229">
        <v>2.1</v>
      </c>
      <c r="H53" s="231">
        <v>0.07</v>
      </c>
    </row>
    <row r="54" spans="1:8" ht="12.75">
      <c r="A54" s="226" t="s">
        <v>226</v>
      </c>
      <c r="B54" s="226" t="s">
        <v>227</v>
      </c>
      <c r="C54" s="227" t="s">
        <v>214</v>
      </c>
      <c r="D54" s="228">
        <v>1</v>
      </c>
      <c r="E54" s="229">
        <v>12868</v>
      </c>
      <c r="F54" s="230">
        <v>38</v>
      </c>
      <c r="G54" s="229">
        <v>2.3</v>
      </c>
      <c r="H54" s="231">
        <v>0.3</v>
      </c>
    </row>
    <row r="55" spans="1:8" ht="12.75">
      <c r="A55" s="226" t="s">
        <v>228</v>
      </c>
      <c r="B55" s="226" t="s">
        <v>228</v>
      </c>
      <c r="C55" s="227" t="s">
        <v>214</v>
      </c>
      <c r="D55" s="228">
        <v>1</v>
      </c>
      <c r="E55" s="229">
        <v>2640</v>
      </c>
      <c r="F55" s="230">
        <v>15</v>
      </c>
      <c r="G55" s="229">
        <v>2.1</v>
      </c>
      <c r="H55" s="231">
        <v>0.1</v>
      </c>
    </row>
    <row r="56" spans="1:8" ht="12.75">
      <c r="A56" s="226" t="s">
        <v>229</v>
      </c>
      <c r="B56" s="226" t="s">
        <v>230</v>
      </c>
      <c r="C56" s="227" t="s">
        <v>214</v>
      </c>
      <c r="D56" s="229">
        <v>1</v>
      </c>
      <c r="E56" s="229">
        <v>2814</v>
      </c>
      <c r="F56" s="230">
        <v>12</v>
      </c>
      <c r="G56" s="229">
        <v>2</v>
      </c>
      <c r="H56" s="231">
        <v>0</v>
      </c>
    </row>
    <row r="57" spans="1:8" ht="12.75">
      <c r="A57" s="226" t="s">
        <v>231</v>
      </c>
      <c r="B57" s="226" t="s">
        <v>232</v>
      </c>
      <c r="C57" s="227" t="s">
        <v>214</v>
      </c>
      <c r="D57" s="228">
        <v>2</v>
      </c>
      <c r="E57" s="229">
        <v>7084</v>
      </c>
      <c r="F57" s="230">
        <v>16</v>
      </c>
      <c r="G57" s="229">
        <v>2.1</v>
      </c>
      <c r="H57" s="231">
        <v>0.25</v>
      </c>
    </row>
    <row r="58" spans="1:8" ht="12.75">
      <c r="A58" s="226" t="s">
        <v>233</v>
      </c>
      <c r="B58" s="226" t="s">
        <v>234</v>
      </c>
      <c r="C58" s="227" t="s">
        <v>214</v>
      </c>
      <c r="D58" s="228">
        <v>4</v>
      </c>
      <c r="E58" s="229">
        <v>6586</v>
      </c>
      <c r="F58" s="230">
        <v>18</v>
      </c>
      <c r="G58" s="229">
        <v>2.3</v>
      </c>
      <c r="H58" s="231"/>
    </row>
    <row r="59" spans="1:8" ht="12.75">
      <c r="A59" s="226" t="s">
        <v>235</v>
      </c>
      <c r="B59" s="226" t="s">
        <v>236</v>
      </c>
      <c r="C59" s="227" t="s">
        <v>214</v>
      </c>
      <c r="D59" s="229">
        <v>1</v>
      </c>
      <c r="E59" s="229">
        <v>13450</v>
      </c>
      <c r="F59" s="230">
        <v>30</v>
      </c>
      <c r="G59" s="229">
        <v>2</v>
      </c>
      <c r="H59" s="231">
        <v>0.5</v>
      </c>
    </row>
    <row r="60" spans="1:8" ht="12.75">
      <c r="A60" s="226" t="s">
        <v>237</v>
      </c>
      <c r="B60" s="226" t="s">
        <v>238</v>
      </c>
      <c r="C60" s="227" t="s">
        <v>214</v>
      </c>
      <c r="D60" s="228">
        <v>2</v>
      </c>
      <c r="E60" s="229">
        <v>1567</v>
      </c>
      <c r="F60" s="230">
        <v>6</v>
      </c>
      <c r="G60" s="229">
        <v>2.3</v>
      </c>
      <c r="H60" s="231">
        <v>0.05</v>
      </c>
    </row>
    <row r="61" spans="1:8" ht="12" customHeight="1">
      <c r="A61" s="226" t="s">
        <v>239</v>
      </c>
      <c r="B61" s="226" t="s">
        <v>240</v>
      </c>
      <c r="C61" s="227" t="s">
        <v>214</v>
      </c>
      <c r="D61" s="229">
        <v>2</v>
      </c>
      <c r="E61" s="229">
        <v>973</v>
      </c>
      <c r="F61" s="230">
        <v>18</v>
      </c>
      <c r="G61" s="229">
        <v>2.3</v>
      </c>
      <c r="H61" s="231">
        <v>0.3</v>
      </c>
    </row>
    <row r="62" spans="1:8" ht="12.75">
      <c r="A62" s="232"/>
      <c r="B62" s="232"/>
      <c r="C62" s="233"/>
      <c r="D62" s="234"/>
      <c r="E62" s="234"/>
      <c r="F62" s="235"/>
      <c r="G62" s="234"/>
      <c r="H62" s="234"/>
    </row>
    <row r="63" spans="1:8" ht="26.25">
      <c r="A63" s="306" t="s">
        <v>360</v>
      </c>
      <c r="B63" s="236"/>
      <c r="C63" s="237"/>
      <c r="D63" s="238"/>
      <c r="E63" s="238"/>
      <c r="F63" s="239"/>
      <c r="G63" s="238"/>
      <c r="H63" s="238"/>
    </row>
    <row r="64" spans="1:8" ht="12.75">
      <c r="A64" s="236"/>
      <c r="B64" s="236"/>
      <c r="C64" s="237"/>
      <c r="D64" s="238"/>
      <c r="E64" s="238"/>
      <c r="F64" s="239"/>
      <c r="G64" s="238"/>
      <c r="H64" s="238"/>
    </row>
    <row r="65" spans="1:8" ht="12.75">
      <c r="A65" s="238"/>
      <c r="B65" s="240" t="s">
        <v>35</v>
      </c>
      <c r="C65" s="241"/>
      <c r="D65" s="242">
        <f>SUM(D6:D61)</f>
        <v>180</v>
      </c>
      <c r="E65" s="242">
        <f>SUM(E5:E61)</f>
        <v>6377955</v>
      </c>
      <c r="F65" s="242">
        <f>SUM(F6:F61)</f>
        <v>14985</v>
      </c>
      <c r="G65" s="242">
        <f>SUM(G6:G61)</f>
        <v>1052</v>
      </c>
      <c r="H65" s="243">
        <f>SUM(H6:H61)</f>
        <v>251.68</v>
      </c>
    </row>
    <row r="66" spans="1:8" ht="12.75">
      <c r="A66" s="244"/>
      <c r="B66" s="245"/>
      <c r="C66" s="241" t="s">
        <v>65</v>
      </c>
      <c r="D66" s="241"/>
      <c r="E66" s="241"/>
      <c r="F66" s="246"/>
      <c r="G66" s="242"/>
      <c r="H66" s="242"/>
    </row>
    <row r="67" spans="1:8" ht="24">
      <c r="A67" s="245"/>
      <c r="B67" s="245"/>
      <c r="C67" s="247" t="s">
        <v>130</v>
      </c>
      <c r="D67" s="248" t="s">
        <v>131</v>
      </c>
      <c r="E67" s="248" t="s">
        <v>132</v>
      </c>
      <c r="F67" s="249" t="s">
        <v>241</v>
      </c>
      <c r="G67" s="249" t="s">
        <v>134</v>
      </c>
      <c r="H67" s="249" t="s">
        <v>242</v>
      </c>
    </row>
    <row r="68" spans="1:8" ht="12.75">
      <c r="A68" s="236" t="s">
        <v>243</v>
      </c>
      <c r="B68" s="236"/>
      <c r="C68" s="250" t="s">
        <v>211</v>
      </c>
      <c r="D68" s="251">
        <f>D5</f>
        <v>15</v>
      </c>
      <c r="E68" s="251">
        <f>E5</f>
        <v>401262</v>
      </c>
      <c r="F68" s="251">
        <f>F5</f>
        <v>901</v>
      </c>
      <c r="G68" s="251">
        <f>G5</f>
        <v>69</v>
      </c>
      <c r="H68" s="251">
        <f>H5</f>
        <v>16</v>
      </c>
    </row>
    <row r="69" spans="1:8" ht="12.75">
      <c r="A69" s="244" t="s">
        <v>65</v>
      </c>
      <c r="B69" s="244"/>
      <c r="C69" s="252" t="s">
        <v>138</v>
      </c>
      <c r="D69" s="253">
        <f>SUM(D6:D13)</f>
        <v>56</v>
      </c>
      <c r="E69" s="253">
        <f>SUM(E6:E13)</f>
        <v>3389381</v>
      </c>
      <c r="F69" s="253">
        <f>SUM(F6:F13)</f>
        <v>8689</v>
      </c>
      <c r="G69" s="253">
        <f>SUM(G6:G13)</f>
        <v>585</v>
      </c>
      <c r="H69" s="253">
        <f>SUM(H6:H13)</f>
        <v>147</v>
      </c>
    </row>
    <row r="70" spans="1:8" ht="12.75">
      <c r="A70" s="244"/>
      <c r="B70" s="244"/>
      <c r="C70" s="252" t="s">
        <v>150</v>
      </c>
      <c r="D70" s="253">
        <f>SUM(D14:D25)</f>
        <v>49</v>
      </c>
      <c r="E70" s="253">
        <f>SUM(E14:E25)</f>
        <v>1611122</v>
      </c>
      <c r="F70" s="253">
        <f>SUM(F14:F25)</f>
        <v>3829</v>
      </c>
      <c r="G70" s="253">
        <f>SUM(G14:G25)</f>
        <v>281</v>
      </c>
      <c r="H70" s="253">
        <f>SUM(H14:H25)</f>
        <v>62</v>
      </c>
    </row>
    <row r="71" spans="1:8" ht="12.75">
      <c r="A71" s="244"/>
      <c r="B71" s="244"/>
      <c r="C71" s="252" t="s">
        <v>172</v>
      </c>
      <c r="D71" s="253">
        <f>SUM(D26:D46)</f>
        <v>51</v>
      </c>
      <c r="E71" s="253">
        <f>SUM(E26:E46)</f>
        <v>847491</v>
      </c>
      <c r="F71" s="253">
        <f>SUM(F26:F46)</f>
        <v>2142</v>
      </c>
      <c r="G71" s="253">
        <f>SUM(G26:G46)</f>
        <v>153</v>
      </c>
      <c r="H71" s="253">
        <f>SUM(H26:H46)</f>
        <v>41</v>
      </c>
    </row>
    <row r="72" spans="1:8" ht="12.75">
      <c r="A72" s="244"/>
      <c r="B72" s="244"/>
      <c r="C72" s="252" t="s">
        <v>214</v>
      </c>
      <c r="D72" s="253">
        <f>SUM(D47:D61)</f>
        <v>24</v>
      </c>
      <c r="E72" s="253">
        <f>SUM(E47:E61)</f>
        <v>128699</v>
      </c>
      <c r="F72" s="253">
        <f>SUM(F47:F61)</f>
        <v>325</v>
      </c>
      <c r="G72" s="253">
        <f>SUM(G47:G61)</f>
        <v>33</v>
      </c>
      <c r="H72" s="253">
        <f>SUM(H47:H61)</f>
        <v>3</v>
      </c>
    </row>
    <row r="73" spans="1:8" ht="13.5" thickBot="1">
      <c r="A73" s="254"/>
      <c r="B73" s="254" t="s">
        <v>244</v>
      </c>
      <c r="C73" s="255"/>
      <c r="D73" s="256">
        <f>SUM(D68:D72)</f>
        <v>195</v>
      </c>
      <c r="E73" s="257">
        <f>SUM(E68:E72)</f>
        <v>6377955</v>
      </c>
      <c r="F73" s="257">
        <f>SUM(F68:F72)</f>
        <v>15886</v>
      </c>
      <c r="G73" s="257">
        <f>SUM(G68:G72)</f>
        <v>1121</v>
      </c>
      <c r="H73" s="258">
        <f>SUM(H68:H72)</f>
        <v>269</v>
      </c>
    </row>
    <row r="74" ht="13.5" thickTop="1"/>
    <row r="76" ht="12.75">
      <c r="A76" s="307"/>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P29"/>
  <sheetViews>
    <sheetView showGridLines="0" workbookViewId="0" topLeftCell="A1">
      <pane ySplit="1" topLeftCell="BM2" activePane="bottomLeft" state="frozen"/>
      <selection pane="topLeft" activeCell="A1" sqref="A1"/>
      <selection pane="bottomLeft" activeCell="E22" sqref="E22"/>
    </sheetView>
  </sheetViews>
  <sheetFormatPr defaultColWidth="8.28125" defaultRowHeight="12.75"/>
  <cols>
    <col min="1" max="1" width="19.57421875" style="291" customWidth="1"/>
    <col min="2" max="2" width="10.8515625" style="291" customWidth="1"/>
    <col min="3" max="3" width="6.8515625" style="292" customWidth="1"/>
    <col min="4" max="8" width="8.28125" style="292" customWidth="1"/>
    <col min="9" max="9" width="9.7109375" style="292" customWidth="1"/>
    <col min="10" max="16384" width="8.28125" style="292" customWidth="1"/>
  </cols>
  <sheetData>
    <row r="1" spans="3:11" ht="12" thickBot="1">
      <c r="C1" s="394" t="s">
        <v>319</v>
      </c>
      <c r="D1" s="395"/>
      <c r="E1" s="395"/>
      <c r="F1" s="395"/>
      <c r="G1" s="395"/>
      <c r="H1" s="395"/>
      <c r="I1" s="395"/>
      <c r="J1" s="395"/>
      <c r="K1" s="396"/>
    </row>
    <row r="2" spans="1:16" ht="36" customHeight="1">
      <c r="A2" s="293" t="s">
        <v>320</v>
      </c>
      <c r="B2" s="294" t="s">
        <v>319</v>
      </c>
      <c r="C2" s="295" t="s">
        <v>321</v>
      </c>
      <c r="D2" s="296" t="s">
        <v>322</v>
      </c>
      <c r="E2" s="297" t="s">
        <v>323</v>
      </c>
      <c r="F2" s="298" t="s">
        <v>324</v>
      </c>
      <c r="G2" s="297" t="s">
        <v>325</v>
      </c>
      <c r="H2" s="297" t="s">
        <v>326</v>
      </c>
      <c r="I2" s="297" t="s">
        <v>327</v>
      </c>
      <c r="J2" s="297" t="s">
        <v>328</v>
      </c>
      <c r="K2" s="299" t="s">
        <v>329</v>
      </c>
      <c r="L2" s="300"/>
      <c r="M2" s="300"/>
      <c r="N2" s="300"/>
      <c r="O2" s="300"/>
      <c r="P2" s="300"/>
    </row>
    <row r="3" spans="1:11" ht="12">
      <c r="A3" s="301" t="s">
        <v>330</v>
      </c>
      <c r="B3" s="302" t="s">
        <v>321</v>
      </c>
      <c r="C3" s="303" t="s">
        <v>331</v>
      </c>
      <c r="D3" s="303" t="s">
        <v>331</v>
      </c>
      <c r="E3" s="303" t="s">
        <v>331</v>
      </c>
      <c r="F3" s="303"/>
      <c r="G3" s="303"/>
      <c r="H3" s="303"/>
      <c r="I3" s="303"/>
      <c r="J3" s="303"/>
      <c r="K3" s="303"/>
    </row>
    <row r="4" spans="1:11" ht="12">
      <c r="A4" s="304" t="s">
        <v>332</v>
      </c>
      <c r="B4" s="302" t="s">
        <v>333</v>
      </c>
      <c r="C4" s="303" t="s">
        <v>331</v>
      </c>
      <c r="D4" s="303" t="s">
        <v>331</v>
      </c>
      <c r="E4" s="303" t="s">
        <v>331</v>
      </c>
      <c r="F4" s="303" t="s">
        <v>331</v>
      </c>
      <c r="G4" s="303" t="s">
        <v>331</v>
      </c>
      <c r="H4" s="303" t="s">
        <v>331</v>
      </c>
      <c r="I4" s="303" t="s">
        <v>331</v>
      </c>
      <c r="J4" s="303" t="s">
        <v>331</v>
      </c>
      <c r="K4" s="303"/>
    </row>
    <row r="5" spans="1:11" ht="12">
      <c r="A5" s="301" t="s">
        <v>334</v>
      </c>
      <c r="B5" s="302" t="s">
        <v>321</v>
      </c>
      <c r="C5" s="303" t="s">
        <v>331</v>
      </c>
      <c r="D5" s="303" t="s">
        <v>331</v>
      </c>
      <c r="E5" s="303"/>
      <c r="F5" s="303"/>
      <c r="G5" s="303"/>
      <c r="H5" s="303"/>
      <c r="I5" s="303"/>
      <c r="J5" s="303"/>
      <c r="K5" s="303"/>
    </row>
    <row r="6" spans="1:11" ht="12">
      <c r="A6" s="304" t="s">
        <v>335</v>
      </c>
      <c r="B6" s="305" t="s">
        <v>333</v>
      </c>
      <c r="C6" s="303" t="s">
        <v>331</v>
      </c>
      <c r="D6" s="303" t="s">
        <v>331</v>
      </c>
      <c r="E6" s="303" t="s">
        <v>331</v>
      </c>
      <c r="F6" s="303" t="s">
        <v>331</v>
      </c>
      <c r="G6" s="303" t="s">
        <v>331</v>
      </c>
      <c r="H6" s="303" t="s">
        <v>331</v>
      </c>
      <c r="I6" s="303" t="s">
        <v>331</v>
      </c>
      <c r="J6" s="303" t="s">
        <v>331</v>
      </c>
      <c r="K6" s="303"/>
    </row>
    <row r="7" spans="1:11" ht="12">
      <c r="A7" s="304" t="s">
        <v>336</v>
      </c>
      <c r="B7" s="305" t="s">
        <v>324</v>
      </c>
      <c r="C7" s="303"/>
      <c r="D7" s="303"/>
      <c r="E7" s="303"/>
      <c r="F7" s="303" t="s">
        <v>331</v>
      </c>
      <c r="G7" s="303"/>
      <c r="H7" s="303"/>
      <c r="I7" s="303"/>
      <c r="J7" s="303"/>
      <c r="K7" s="303"/>
    </row>
    <row r="8" spans="1:11" ht="12">
      <c r="A8" s="301" t="s">
        <v>337</v>
      </c>
      <c r="B8" s="302" t="s">
        <v>333</v>
      </c>
      <c r="C8" s="303" t="s">
        <v>331</v>
      </c>
      <c r="D8" s="303" t="s">
        <v>331</v>
      </c>
      <c r="E8" s="303" t="s">
        <v>331</v>
      </c>
      <c r="F8" s="303"/>
      <c r="G8" s="303" t="s">
        <v>331</v>
      </c>
      <c r="H8" s="303" t="s">
        <v>331</v>
      </c>
      <c r="I8" s="303" t="s">
        <v>331</v>
      </c>
      <c r="J8" s="303"/>
      <c r="K8" s="303"/>
    </row>
    <row r="9" spans="1:11" ht="22.5">
      <c r="A9" s="304" t="s">
        <v>338</v>
      </c>
      <c r="B9" s="305" t="s">
        <v>333</v>
      </c>
      <c r="C9" s="303" t="s">
        <v>331</v>
      </c>
      <c r="D9" s="303" t="s">
        <v>331</v>
      </c>
      <c r="E9" s="303" t="s">
        <v>331</v>
      </c>
      <c r="F9" s="303" t="s">
        <v>331</v>
      </c>
      <c r="G9" s="303" t="s">
        <v>331</v>
      </c>
      <c r="H9" s="303" t="s">
        <v>331</v>
      </c>
      <c r="I9" s="303" t="s">
        <v>331</v>
      </c>
      <c r="J9" s="303" t="s">
        <v>331</v>
      </c>
      <c r="K9" s="303"/>
    </row>
    <row r="10" spans="1:11" ht="22.5">
      <c r="A10" s="301" t="s">
        <v>339</v>
      </c>
      <c r="B10" s="302" t="s">
        <v>324</v>
      </c>
      <c r="C10" s="303"/>
      <c r="D10" s="303"/>
      <c r="E10" s="303"/>
      <c r="F10" s="303" t="s">
        <v>331</v>
      </c>
      <c r="G10" s="303"/>
      <c r="H10" s="303"/>
      <c r="I10" s="303"/>
      <c r="J10" s="303"/>
      <c r="K10" s="303"/>
    </row>
    <row r="11" spans="1:11" ht="12">
      <c r="A11" s="301" t="s">
        <v>340</v>
      </c>
      <c r="B11" s="302" t="s">
        <v>341</v>
      </c>
      <c r="C11" s="303"/>
      <c r="D11" s="303"/>
      <c r="E11" s="303"/>
      <c r="F11" s="303"/>
      <c r="G11" s="303"/>
      <c r="H11" s="303" t="s">
        <v>331</v>
      </c>
      <c r="I11" s="303"/>
      <c r="J11" s="303"/>
      <c r="K11" s="303"/>
    </row>
    <row r="12" spans="1:11" ht="12">
      <c r="A12" s="301" t="s">
        <v>342</v>
      </c>
      <c r="B12" s="302" t="s">
        <v>341</v>
      </c>
      <c r="C12" s="303"/>
      <c r="D12" s="303"/>
      <c r="E12" s="303"/>
      <c r="F12" s="303"/>
      <c r="G12" s="303"/>
      <c r="H12" s="303" t="s">
        <v>331</v>
      </c>
      <c r="I12" s="303"/>
      <c r="J12" s="303"/>
      <c r="K12" s="303"/>
    </row>
    <row r="13" spans="1:11" ht="12">
      <c r="A13" s="301" t="s">
        <v>343</v>
      </c>
      <c r="B13" s="302" t="s">
        <v>344</v>
      </c>
      <c r="C13" s="303"/>
      <c r="D13" s="303"/>
      <c r="E13" s="303"/>
      <c r="F13" s="303"/>
      <c r="G13" s="303"/>
      <c r="H13" s="303" t="s">
        <v>331</v>
      </c>
      <c r="I13" s="303"/>
      <c r="J13" s="303"/>
      <c r="K13" s="303"/>
    </row>
    <row r="14" spans="1:11" ht="12">
      <c r="A14" s="301" t="s">
        <v>345</v>
      </c>
      <c r="B14" s="302" t="s">
        <v>341</v>
      </c>
      <c r="C14" s="303"/>
      <c r="D14" s="303"/>
      <c r="E14" s="303"/>
      <c r="F14" s="303"/>
      <c r="G14" s="303"/>
      <c r="H14" s="303" t="s">
        <v>331</v>
      </c>
      <c r="I14" s="303"/>
      <c r="J14" s="303"/>
      <c r="K14" s="303"/>
    </row>
    <row r="15" spans="1:11" ht="12">
      <c r="A15" s="301" t="s">
        <v>346</v>
      </c>
      <c r="B15" s="302" t="s">
        <v>341</v>
      </c>
      <c r="C15" s="303"/>
      <c r="D15" s="303"/>
      <c r="E15" s="303"/>
      <c r="F15" s="303"/>
      <c r="G15" s="303"/>
      <c r="H15" s="303" t="s">
        <v>331</v>
      </c>
      <c r="I15" s="303"/>
      <c r="J15" s="303"/>
      <c r="K15" s="303"/>
    </row>
    <row r="16" spans="1:11" ht="12">
      <c r="A16" s="301" t="s">
        <v>347</v>
      </c>
      <c r="B16" s="302" t="s">
        <v>341</v>
      </c>
      <c r="C16" s="303"/>
      <c r="D16" s="303"/>
      <c r="E16" s="303"/>
      <c r="F16" s="303"/>
      <c r="G16" s="303"/>
      <c r="H16" s="303" t="s">
        <v>331</v>
      </c>
      <c r="I16" s="303"/>
      <c r="J16" s="303"/>
      <c r="K16" s="303"/>
    </row>
    <row r="17" spans="1:11" ht="12">
      <c r="A17" s="301" t="s">
        <v>348</v>
      </c>
      <c r="B17" s="302" t="s">
        <v>321</v>
      </c>
      <c r="C17" s="303" t="s">
        <v>331</v>
      </c>
      <c r="D17" s="303" t="s">
        <v>331</v>
      </c>
      <c r="E17" s="303" t="s">
        <v>331</v>
      </c>
      <c r="F17" s="303"/>
      <c r="G17" s="303"/>
      <c r="H17" s="303"/>
      <c r="I17" s="303"/>
      <c r="J17" s="303"/>
      <c r="K17" s="303"/>
    </row>
    <row r="18" spans="1:11" ht="22.5">
      <c r="A18" s="301" t="s">
        <v>349</v>
      </c>
      <c r="B18" s="302" t="s">
        <v>321</v>
      </c>
      <c r="C18" s="303" t="s">
        <v>331</v>
      </c>
      <c r="D18" s="303" t="s">
        <v>331</v>
      </c>
      <c r="E18" s="303"/>
      <c r="F18" s="303"/>
      <c r="G18" s="303"/>
      <c r="H18" s="303"/>
      <c r="I18" s="303"/>
      <c r="J18" s="303"/>
      <c r="K18" s="303"/>
    </row>
    <row r="19" spans="1:11" ht="22.5">
      <c r="A19" s="301" t="s">
        <v>350</v>
      </c>
      <c r="B19" s="302" t="s">
        <v>321</v>
      </c>
      <c r="C19" s="303" t="s">
        <v>331</v>
      </c>
      <c r="D19" s="303" t="s">
        <v>331</v>
      </c>
      <c r="E19" s="303"/>
      <c r="F19" s="303"/>
      <c r="G19" s="303"/>
      <c r="H19" s="303"/>
      <c r="I19" s="303"/>
      <c r="J19" s="303"/>
      <c r="K19" s="303"/>
    </row>
    <row r="20" spans="1:11" ht="12">
      <c r="A20" s="301" t="s">
        <v>351</v>
      </c>
      <c r="B20" s="302" t="s">
        <v>333</v>
      </c>
      <c r="C20" s="303" t="s">
        <v>331</v>
      </c>
      <c r="D20" s="303" t="s">
        <v>331</v>
      </c>
      <c r="E20" s="303" t="s">
        <v>331</v>
      </c>
      <c r="F20" s="303" t="s">
        <v>331</v>
      </c>
      <c r="G20" s="303" t="s">
        <v>331</v>
      </c>
      <c r="H20" s="303" t="s">
        <v>331</v>
      </c>
      <c r="I20" s="303" t="s">
        <v>331</v>
      </c>
      <c r="J20" s="303" t="s">
        <v>331</v>
      </c>
      <c r="K20" s="303"/>
    </row>
    <row r="21" spans="1:11" ht="12">
      <c r="A21" s="304" t="s">
        <v>352</v>
      </c>
      <c r="B21" s="305" t="s">
        <v>324</v>
      </c>
      <c r="C21" s="303"/>
      <c r="D21" s="303"/>
      <c r="E21" s="303"/>
      <c r="F21" s="303" t="s">
        <v>331</v>
      </c>
      <c r="G21" s="303"/>
      <c r="H21" s="303"/>
      <c r="I21" s="303"/>
      <c r="J21" s="303"/>
      <c r="K21" s="303"/>
    </row>
    <row r="22" spans="1:11" ht="12">
      <c r="A22" s="301" t="s">
        <v>353</v>
      </c>
      <c r="B22" s="302" t="s">
        <v>328</v>
      </c>
      <c r="C22" s="303"/>
      <c r="D22" s="303"/>
      <c r="E22" s="303"/>
      <c r="F22" s="303"/>
      <c r="G22" s="303"/>
      <c r="H22" s="303"/>
      <c r="I22" s="303"/>
      <c r="J22" s="303" t="s">
        <v>331</v>
      </c>
      <c r="K22" s="303"/>
    </row>
    <row r="23" spans="1:11" ht="22.5">
      <c r="A23" s="301" t="s">
        <v>354</v>
      </c>
      <c r="B23" s="302" t="s">
        <v>333</v>
      </c>
      <c r="C23" s="303" t="s">
        <v>331</v>
      </c>
      <c r="D23" s="303" t="s">
        <v>331</v>
      </c>
      <c r="E23" s="303" t="s">
        <v>331</v>
      </c>
      <c r="F23" s="303" t="s">
        <v>331</v>
      </c>
      <c r="G23" s="303"/>
      <c r="H23" s="303" t="s">
        <v>331</v>
      </c>
      <c r="I23" s="303" t="s">
        <v>331</v>
      </c>
      <c r="J23" s="303" t="s">
        <v>331</v>
      </c>
      <c r="K23" s="303"/>
    </row>
    <row r="24" spans="1:11" ht="12">
      <c r="A24" s="304" t="s">
        <v>355</v>
      </c>
      <c r="B24" s="305" t="s">
        <v>324</v>
      </c>
      <c r="C24" s="303"/>
      <c r="D24" s="303"/>
      <c r="E24" s="303"/>
      <c r="F24" s="303" t="s">
        <v>331</v>
      </c>
      <c r="G24" s="303"/>
      <c r="H24" s="303"/>
      <c r="I24" s="303"/>
      <c r="J24" s="303"/>
      <c r="K24" s="303"/>
    </row>
    <row r="25" spans="1:11" ht="12">
      <c r="A25" s="301" t="s">
        <v>356</v>
      </c>
      <c r="B25" s="302" t="s">
        <v>321</v>
      </c>
      <c r="C25" s="303" t="s">
        <v>331</v>
      </c>
      <c r="D25" s="303"/>
      <c r="E25" s="303"/>
      <c r="F25" s="303"/>
      <c r="G25" s="303"/>
      <c r="H25" s="303"/>
      <c r="I25" s="303" t="s">
        <v>331</v>
      </c>
      <c r="J25" s="303" t="s">
        <v>331</v>
      </c>
      <c r="K25" s="303"/>
    </row>
    <row r="26" spans="1:11" ht="22.5">
      <c r="A26" s="304" t="s">
        <v>357</v>
      </c>
      <c r="B26" s="305" t="s">
        <v>328</v>
      </c>
      <c r="C26" s="303"/>
      <c r="D26" s="303"/>
      <c r="E26" s="303"/>
      <c r="F26" s="303"/>
      <c r="G26" s="303"/>
      <c r="H26" s="303"/>
      <c r="I26" s="303"/>
      <c r="J26" s="303" t="s">
        <v>331</v>
      </c>
      <c r="K26" s="303"/>
    </row>
    <row r="27" spans="1:11" ht="12">
      <c r="A27" s="304" t="s">
        <v>358</v>
      </c>
      <c r="B27" s="305" t="s">
        <v>324</v>
      </c>
      <c r="C27" s="303"/>
      <c r="D27" s="303"/>
      <c r="E27" s="303"/>
      <c r="F27" s="303" t="s">
        <v>331</v>
      </c>
      <c r="G27" s="303"/>
      <c r="H27" s="303"/>
      <c r="I27" s="303"/>
      <c r="J27" s="303"/>
      <c r="K27" s="303"/>
    </row>
    <row r="28" spans="1:11" ht="12">
      <c r="A28" s="301" t="s">
        <v>359</v>
      </c>
      <c r="B28" s="302" t="s">
        <v>341</v>
      </c>
      <c r="C28" s="303"/>
      <c r="D28" s="303"/>
      <c r="E28" s="303"/>
      <c r="F28" s="303"/>
      <c r="G28" s="303"/>
      <c r="H28" s="303" t="s">
        <v>331</v>
      </c>
      <c r="I28" s="303"/>
      <c r="J28" s="303"/>
      <c r="K28" s="303"/>
    </row>
    <row r="29" spans="1:11" ht="11.25">
      <c r="A29" s="301"/>
      <c r="B29" s="301"/>
      <c r="C29" s="303"/>
      <c r="D29" s="303"/>
      <c r="E29" s="303"/>
      <c r="F29" s="303"/>
      <c r="G29" s="303"/>
      <c r="H29" s="303"/>
      <c r="I29" s="303"/>
      <c r="J29" s="303"/>
      <c r="K29" s="303"/>
    </row>
  </sheetData>
  <sheetProtection/>
  <autoFilter ref="A1:A41"/>
  <mergeCells count="1">
    <mergeCell ref="C1:K1"/>
  </mergeCells>
  <printOptions/>
  <pageMargins left="0.25" right="0.25" top="0.5" bottom="0.5" header="0.25" footer="0.25"/>
  <pageSetup fitToHeight="0" fitToWidth="1" horizontalDpi="600" verticalDpi="600" orientation="portrait" r:id="rId2"/>
  <headerFooter alignWithMargins="0">
    <oddHeader>&amp;C&amp;A</oddHeader>
    <oddFooter>&amp;L&amp;D&amp;C&amp;F&amp;R&amp;P of &amp;N</oddFooter>
  </headerFooter>
  <legacyDrawing r:id="rId1"/>
</worksheet>
</file>

<file path=xl/worksheets/sheet8.xml><?xml version="1.0" encoding="utf-8"?>
<worksheet xmlns="http://schemas.openxmlformats.org/spreadsheetml/2006/main" xmlns:r="http://schemas.openxmlformats.org/officeDocument/2006/relationships">
  <sheetPr codeName="Sheet15">
    <pageSetUpPr fitToPage="1"/>
  </sheetPr>
  <dimension ref="A1:J14"/>
  <sheetViews>
    <sheetView showGridLines="0" zoomScale="85" zoomScaleNormal="85" workbookViewId="0" topLeftCell="A1">
      <selection activeCell="J5" sqref="J5"/>
    </sheetView>
  </sheetViews>
  <sheetFormatPr defaultColWidth="9.140625" defaultRowHeight="12.75"/>
  <cols>
    <col min="1" max="1" width="5.8515625" style="1" customWidth="1"/>
    <col min="2" max="2" width="31.00390625" style="1" customWidth="1"/>
    <col min="3" max="3" width="16.57421875" style="1" customWidth="1"/>
    <col min="4" max="4" width="13.140625" style="1" customWidth="1"/>
    <col min="5" max="5" width="16.28125" style="1" customWidth="1"/>
    <col min="6" max="8" width="9.140625" style="1" customWidth="1"/>
    <col min="9" max="9" width="20.421875" style="1" customWidth="1"/>
    <col min="10" max="16384" width="9.140625" style="1" customWidth="1"/>
  </cols>
  <sheetData>
    <row r="1" spans="1:5" ht="15.75" thickBot="1">
      <c r="A1" s="29" t="s">
        <v>312</v>
      </c>
      <c r="B1" s="37"/>
      <c r="C1"/>
      <c r="E1" s="19" t="s">
        <v>27</v>
      </c>
    </row>
    <row r="2" spans="1:5" ht="43.5" customHeight="1" thickBot="1">
      <c r="A2" s="369" t="str">
        <f>'Instructions '!B2</f>
        <v>JUDICIAL COUNCIL OF CALIFORNIA
ADMINISTRATIVE OFFICE OF THE COURTS (AOC)</v>
      </c>
      <c r="B2" s="370"/>
      <c r="C2"/>
      <c r="E2" s="10" t="s">
        <v>24</v>
      </c>
    </row>
    <row r="3" spans="1:3" ht="22.5" customHeight="1" thickBot="1">
      <c r="A3" s="406" t="str">
        <f>' Deployment'!A3</f>
        <v>Vendor Name:</v>
      </c>
      <c r="B3" s="407"/>
      <c r="C3"/>
    </row>
    <row r="4" spans="1:8" ht="31.5" customHeight="1" thickBot="1">
      <c r="A4" s="403" t="s">
        <v>318</v>
      </c>
      <c r="B4" s="404"/>
      <c r="C4" s="404"/>
      <c r="D4" s="404"/>
      <c r="E4" s="404"/>
      <c r="F4" s="404"/>
      <c r="G4" s="404"/>
      <c r="H4" s="405"/>
    </row>
    <row r="5" spans="1:10" ht="31.5" customHeight="1" thickBot="1">
      <c r="A5" s="38"/>
      <c r="B5" s="400" t="s">
        <v>313</v>
      </c>
      <c r="C5" s="401"/>
      <c r="D5" s="401"/>
      <c r="E5" s="401"/>
      <c r="F5" s="401"/>
      <c r="G5" s="401"/>
      <c r="H5" s="402"/>
      <c r="J5" s="39" t="s">
        <v>50</v>
      </c>
    </row>
    <row r="6" spans="1:8" ht="42" customHeight="1" thickBot="1">
      <c r="A6" s="17">
        <v>1</v>
      </c>
      <c r="B6" s="397" t="s">
        <v>362</v>
      </c>
      <c r="C6" s="398" t="s">
        <v>299</v>
      </c>
      <c r="D6" s="398" t="s">
        <v>299</v>
      </c>
      <c r="E6" s="398" t="s">
        <v>299</v>
      </c>
      <c r="F6" s="398" t="s">
        <v>299</v>
      </c>
      <c r="G6" s="398" t="s">
        <v>299</v>
      </c>
      <c r="H6" s="399" t="s">
        <v>299</v>
      </c>
    </row>
    <row r="7" spans="1:8" ht="27" customHeight="1" thickBot="1">
      <c r="A7" s="17">
        <v>2</v>
      </c>
      <c r="B7" s="397" t="s">
        <v>363</v>
      </c>
      <c r="C7" s="398" t="s">
        <v>307</v>
      </c>
      <c r="D7" s="398" t="s">
        <v>307</v>
      </c>
      <c r="E7" s="398" t="s">
        <v>307</v>
      </c>
      <c r="F7" s="398" t="s">
        <v>307</v>
      </c>
      <c r="G7" s="398" t="s">
        <v>307</v>
      </c>
      <c r="H7" s="399" t="s">
        <v>307</v>
      </c>
    </row>
    <row r="8" spans="1:8" ht="33.75" customHeight="1" thickBot="1">
      <c r="A8" s="17">
        <v>3</v>
      </c>
      <c r="B8" s="397" t="s">
        <v>364</v>
      </c>
      <c r="C8" s="398"/>
      <c r="D8" s="398"/>
      <c r="E8" s="398"/>
      <c r="F8" s="398"/>
      <c r="G8" s="398"/>
      <c r="H8" s="399"/>
    </row>
    <row r="9" spans="1:8" ht="40.5" customHeight="1" thickBot="1">
      <c r="A9" s="17">
        <v>4</v>
      </c>
      <c r="B9" s="397" t="s">
        <v>309</v>
      </c>
      <c r="C9" s="398"/>
      <c r="D9" s="398"/>
      <c r="E9" s="398"/>
      <c r="F9" s="398"/>
      <c r="G9" s="398"/>
      <c r="H9" s="399"/>
    </row>
    <row r="10" spans="1:8" ht="31.5" customHeight="1" thickBot="1">
      <c r="A10" s="17">
        <v>5</v>
      </c>
      <c r="B10" s="397" t="s">
        <v>310</v>
      </c>
      <c r="C10" s="398"/>
      <c r="D10" s="398"/>
      <c r="E10" s="398"/>
      <c r="F10" s="398"/>
      <c r="G10" s="398"/>
      <c r="H10" s="399"/>
    </row>
    <row r="11" spans="1:8" ht="28.5" customHeight="1" thickBot="1">
      <c r="A11" s="17">
        <v>6</v>
      </c>
      <c r="B11" s="397" t="s">
        <v>365</v>
      </c>
      <c r="C11" s="398"/>
      <c r="D11" s="398"/>
      <c r="E11" s="398"/>
      <c r="F11" s="398"/>
      <c r="G11" s="398"/>
      <c r="H11" s="399"/>
    </row>
    <row r="12" spans="1:8" ht="57" customHeight="1" thickBot="1">
      <c r="A12" s="17">
        <v>7</v>
      </c>
      <c r="B12" s="397" t="s">
        <v>372</v>
      </c>
      <c r="C12" s="408"/>
      <c r="D12" s="408"/>
      <c r="E12" s="408"/>
      <c r="F12" s="408"/>
      <c r="G12" s="408"/>
      <c r="H12" s="409"/>
    </row>
    <row r="13" spans="1:8" ht="94.5" customHeight="1" thickBot="1">
      <c r="A13" s="17">
        <v>8</v>
      </c>
      <c r="B13" s="397" t="s">
        <v>361</v>
      </c>
      <c r="C13" s="410"/>
      <c r="D13" s="410"/>
      <c r="E13" s="410"/>
      <c r="F13" s="410"/>
      <c r="G13" s="410"/>
      <c r="H13" s="411"/>
    </row>
    <row r="14" spans="1:8" ht="13.5" thickBot="1">
      <c r="A14" s="17">
        <v>9</v>
      </c>
      <c r="B14" s="397" t="s">
        <v>311</v>
      </c>
      <c r="C14" s="398"/>
      <c r="D14" s="398"/>
      <c r="E14" s="398"/>
      <c r="F14" s="398"/>
      <c r="G14" s="398"/>
      <c r="H14" s="399"/>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2.75"/>
    <row r="31" ht="12.75"/>
  </sheetData>
  <sheetProtection/>
  <mergeCells count="13">
    <mergeCell ref="B12:H12"/>
    <mergeCell ref="B9:H9"/>
    <mergeCell ref="B10:H10"/>
    <mergeCell ref="B14:H14"/>
    <mergeCell ref="B11:H11"/>
    <mergeCell ref="B13:H13"/>
    <mergeCell ref="B7:H7"/>
    <mergeCell ref="B8:H8"/>
    <mergeCell ref="A2:B2"/>
    <mergeCell ref="B5:H5"/>
    <mergeCell ref="A4:H4"/>
    <mergeCell ref="B6:H6"/>
    <mergeCell ref="A3:B3"/>
  </mergeCells>
  <hyperlinks>
    <hyperlink ref="E2" location="TOC!A1" display="TOC!A1"/>
    <hyperlink ref="J5" location="' Deployment'!A1" display="Deployment Pricing Sheet"/>
  </hyperlinks>
  <printOptions/>
  <pageMargins left="0.75" right="0.75" top="0.54" bottom="0.69" header="0.29" footer="0.26"/>
  <pageSetup fitToHeight="20" fitToWidth="1" horizontalDpi="300" verticalDpi="300" orientation="landscape" scale="74" r:id="rId1"/>
  <headerFooter alignWithMargins="0">
    <oddHeader>&amp;C&amp;A</oddHeader>
    <oddFooter>&amp;L&amp;F&amp;C&amp;P of &amp;N&amp;RConfidential Information</oddFooter>
  </headerFooter>
</worksheet>
</file>

<file path=xl/worksheets/sheet9.xml><?xml version="1.0" encoding="utf-8"?>
<worksheet xmlns="http://schemas.openxmlformats.org/spreadsheetml/2006/main" xmlns:r="http://schemas.openxmlformats.org/officeDocument/2006/relationships">
  <sheetPr codeName="Sheet16">
    <pageSetUpPr fitToPage="1"/>
  </sheetPr>
  <dimension ref="A1:J21"/>
  <sheetViews>
    <sheetView showGridLines="0" zoomScale="85" zoomScaleNormal="85" workbookViewId="0" topLeftCell="A1">
      <selection activeCell="K12" sqref="K12"/>
    </sheetView>
  </sheetViews>
  <sheetFormatPr defaultColWidth="9.140625" defaultRowHeight="12.75"/>
  <cols>
    <col min="1" max="1" width="5.8515625" style="1" customWidth="1"/>
    <col min="2" max="2" width="31.00390625" style="1" customWidth="1"/>
    <col min="3" max="3" width="16.57421875" style="1" customWidth="1"/>
    <col min="4" max="4" width="13.140625" style="1" customWidth="1"/>
    <col min="5" max="5" width="16.28125" style="1" customWidth="1"/>
    <col min="6" max="8" width="9.140625" style="1" customWidth="1"/>
    <col min="9" max="9" width="20.421875" style="1" customWidth="1"/>
    <col min="10" max="16384" width="9.140625" style="1" customWidth="1"/>
  </cols>
  <sheetData>
    <row r="1" spans="1:5" ht="15.75" thickBot="1">
      <c r="A1" s="29" t="s">
        <v>56</v>
      </c>
      <c r="B1" s="37"/>
      <c r="C1"/>
      <c r="E1" s="19" t="s">
        <v>27</v>
      </c>
    </row>
    <row r="2" spans="1:5" ht="43.5" customHeight="1" thickBot="1">
      <c r="A2" s="369" t="str">
        <f>'Instructions '!B2</f>
        <v>JUDICIAL COUNCIL OF CALIFORNIA
ADMINISTRATIVE OFFICE OF THE COURTS (AOC)</v>
      </c>
      <c r="B2" s="370"/>
      <c r="C2"/>
      <c r="E2" s="10" t="s">
        <v>24</v>
      </c>
    </row>
    <row r="3" spans="1:3" ht="22.5" customHeight="1" thickBot="1">
      <c r="A3" s="406" t="str">
        <f>' Deployment'!A3</f>
        <v>Vendor Name:</v>
      </c>
      <c r="B3" s="412"/>
      <c r="C3"/>
    </row>
    <row r="4" spans="1:8" ht="31.5" customHeight="1" thickBot="1">
      <c r="A4" s="403" t="s">
        <v>43</v>
      </c>
      <c r="B4" s="404"/>
      <c r="C4" s="404"/>
      <c r="D4" s="404"/>
      <c r="E4" s="404"/>
      <c r="F4" s="404"/>
      <c r="G4" s="404"/>
      <c r="H4" s="405"/>
    </row>
    <row r="5" spans="1:10" ht="31.5" customHeight="1" thickBot="1">
      <c r="A5" s="38"/>
      <c r="B5" s="400" t="s">
        <v>49</v>
      </c>
      <c r="C5" s="401"/>
      <c r="D5" s="401"/>
      <c r="E5" s="401"/>
      <c r="F5" s="401"/>
      <c r="G5" s="401"/>
      <c r="H5" s="402"/>
      <c r="J5" s="39" t="s">
        <v>50</v>
      </c>
    </row>
    <row r="6" spans="1:8" ht="15" customHeight="1" thickBot="1">
      <c r="A6" s="17">
        <v>1</v>
      </c>
      <c r="B6" s="413"/>
      <c r="C6" s="414"/>
      <c r="D6" s="414"/>
      <c r="E6" s="414"/>
      <c r="F6" s="414"/>
      <c r="G6" s="414"/>
      <c r="H6" s="415"/>
    </row>
    <row r="7" spans="1:8" ht="15" customHeight="1" thickBot="1">
      <c r="A7" s="17">
        <v>2</v>
      </c>
      <c r="B7" s="413"/>
      <c r="C7" s="414"/>
      <c r="D7" s="414"/>
      <c r="E7" s="414"/>
      <c r="F7" s="414"/>
      <c r="G7" s="414"/>
      <c r="H7" s="415"/>
    </row>
    <row r="8" spans="1:8" ht="15" customHeight="1" thickBot="1">
      <c r="A8" s="17">
        <v>3</v>
      </c>
      <c r="B8" s="413"/>
      <c r="C8" s="414"/>
      <c r="D8" s="414"/>
      <c r="E8" s="414"/>
      <c r="F8" s="414"/>
      <c r="G8" s="414"/>
      <c r="H8" s="415"/>
    </row>
    <row r="9" spans="1:8" ht="15" customHeight="1" thickBot="1">
      <c r="A9" s="17">
        <v>4</v>
      </c>
      <c r="B9" s="413"/>
      <c r="C9" s="414"/>
      <c r="D9" s="414"/>
      <c r="E9" s="414"/>
      <c r="F9" s="414"/>
      <c r="G9" s="414"/>
      <c r="H9" s="415"/>
    </row>
    <row r="10" spans="1:8" ht="15" customHeight="1" thickBot="1">
      <c r="A10" s="17">
        <v>5</v>
      </c>
      <c r="B10" s="413"/>
      <c r="C10" s="414"/>
      <c r="D10" s="414"/>
      <c r="E10" s="414"/>
      <c r="F10" s="414"/>
      <c r="G10" s="414"/>
      <c r="H10" s="415"/>
    </row>
    <row r="11" spans="1:8" ht="15" customHeight="1" thickBot="1">
      <c r="A11" s="17">
        <v>6</v>
      </c>
      <c r="B11" s="413"/>
      <c r="C11" s="414"/>
      <c r="D11" s="414"/>
      <c r="E11" s="414"/>
      <c r="F11" s="414"/>
      <c r="G11" s="414"/>
      <c r="H11" s="415"/>
    </row>
    <row r="12" spans="1:8" ht="15" customHeight="1" thickBot="1">
      <c r="A12" s="17">
        <v>7</v>
      </c>
      <c r="B12" s="413"/>
      <c r="C12" s="414"/>
      <c r="D12" s="414"/>
      <c r="E12" s="414"/>
      <c r="F12" s="414"/>
      <c r="G12" s="414"/>
      <c r="H12" s="415"/>
    </row>
    <row r="13" spans="1:8" ht="15" customHeight="1" thickBot="1">
      <c r="A13" s="17">
        <v>8</v>
      </c>
      <c r="B13" s="413"/>
      <c r="C13" s="414"/>
      <c r="D13" s="414"/>
      <c r="E13" s="414"/>
      <c r="F13" s="414"/>
      <c r="G13" s="414"/>
      <c r="H13" s="415"/>
    </row>
    <row r="14" spans="1:8" ht="15" customHeight="1" thickBot="1">
      <c r="A14" s="17">
        <v>8</v>
      </c>
      <c r="B14" s="413"/>
      <c r="C14" s="414"/>
      <c r="D14" s="414"/>
      <c r="E14" s="414"/>
      <c r="F14" s="414"/>
      <c r="G14" s="414"/>
      <c r="H14" s="415"/>
    </row>
    <row r="15" spans="1:8" ht="15" customHeight="1" thickBot="1">
      <c r="A15" s="17">
        <v>9</v>
      </c>
      <c r="B15" s="413"/>
      <c r="C15" s="414"/>
      <c r="D15" s="414"/>
      <c r="E15" s="414"/>
      <c r="F15" s="414"/>
      <c r="G15" s="414"/>
      <c r="H15" s="415"/>
    </row>
    <row r="16" spans="1:8" ht="15" customHeight="1" thickBot="1">
      <c r="A16" s="17">
        <v>10</v>
      </c>
      <c r="B16" s="413"/>
      <c r="C16" s="414"/>
      <c r="D16" s="414"/>
      <c r="E16" s="414"/>
      <c r="F16" s="414"/>
      <c r="G16" s="414"/>
      <c r="H16" s="415"/>
    </row>
    <row r="17" spans="1:8" ht="15" customHeight="1" thickBot="1">
      <c r="A17" s="17">
        <v>11</v>
      </c>
      <c r="B17" s="413"/>
      <c r="C17" s="414"/>
      <c r="D17" s="414"/>
      <c r="E17" s="414"/>
      <c r="F17" s="414"/>
      <c r="G17" s="414"/>
      <c r="H17" s="415"/>
    </row>
    <row r="18" spans="1:8" ht="15" customHeight="1" thickBot="1">
      <c r="A18" s="17">
        <v>12</v>
      </c>
      <c r="B18" s="413"/>
      <c r="C18" s="414"/>
      <c r="D18" s="414"/>
      <c r="E18" s="414"/>
      <c r="F18" s="414"/>
      <c r="G18" s="414"/>
      <c r="H18" s="415"/>
    </row>
    <row r="19" spans="1:8" ht="15" customHeight="1" thickBot="1">
      <c r="A19" s="17">
        <v>13</v>
      </c>
      <c r="B19" s="413"/>
      <c r="C19" s="414"/>
      <c r="D19" s="414"/>
      <c r="E19" s="414"/>
      <c r="F19" s="414"/>
      <c r="G19" s="414"/>
      <c r="H19" s="415"/>
    </row>
    <row r="20" spans="1:8" ht="15" customHeight="1" thickBot="1">
      <c r="A20" s="17">
        <v>14</v>
      </c>
      <c r="B20" s="413"/>
      <c r="C20" s="414"/>
      <c r="D20" s="414"/>
      <c r="E20" s="414"/>
      <c r="F20" s="414"/>
      <c r="G20" s="414"/>
      <c r="H20" s="415"/>
    </row>
    <row r="21" spans="1:8" ht="15" customHeight="1" thickBot="1">
      <c r="A21" s="17">
        <v>15</v>
      </c>
      <c r="B21" s="413"/>
      <c r="C21" s="414"/>
      <c r="D21" s="414"/>
      <c r="E21" s="414"/>
      <c r="F21" s="414"/>
      <c r="G21" s="414"/>
      <c r="H21" s="415"/>
    </row>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2.75"/>
    <row r="38" ht="12.75"/>
  </sheetData>
  <sheetProtection/>
  <mergeCells count="20">
    <mergeCell ref="A2:B2"/>
    <mergeCell ref="B5:H5"/>
    <mergeCell ref="B21:H21"/>
    <mergeCell ref="B20:H20"/>
    <mergeCell ref="B19:H19"/>
    <mergeCell ref="A4:H4"/>
    <mergeCell ref="B18:H18"/>
    <mergeCell ref="B6:H6"/>
    <mergeCell ref="B7:H7"/>
    <mergeCell ref="B8:H8"/>
    <mergeCell ref="B17:H17"/>
    <mergeCell ref="B16:H16"/>
    <mergeCell ref="B14:H14"/>
    <mergeCell ref="B15:H15"/>
    <mergeCell ref="A3:B3"/>
    <mergeCell ref="B9:H9"/>
    <mergeCell ref="B10:H10"/>
    <mergeCell ref="B13:H13"/>
    <mergeCell ref="B11:H11"/>
    <mergeCell ref="B12:H12"/>
  </mergeCells>
  <hyperlinks>
    <hyperlink ref="E2" location="TOC!A1" display="TOC!A1"/>
    <hyperlink ref="J5" location="' Deployment'!A1" display="Deployment Pricing Sheet"/>
  </hyperlinks>
  <printOptions/>
  <pageMargins left="0.75" right="0.75" top="0.54" bottom="0.69" header="0.29" footer="0.26"/>
  <pageSetup fitToHeight="20" fitToWidth="1" horizontalDpi="300" verticalDpi="300" orientation="landscape" scale="74" r:id="rId1"/>
  <headerFooter alignWithMargins="0">
    <oddHeader>&amp;C&amp;A</oddHeader>
    <oddFooter>&amp;L&amp;F&amp;C&amp;P of &amp;N&amp;RConfidential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Amit</cp:lastModifiedBy>
  <cp:lastPrinted>2008-01-17T22:22:36Z</cp:lastPrinted>
  <dcterms:created xsi:type="dcterms:W3CDTF">2001-02-20T15:36:54Z</dcterms:created>
  <dcterms:modified xsi:type="dcterms:W3CDTF">2008-02-20T22:10:07Z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Robb Sauerhoff</vt:lpwstr>
  </property>
</Properties>
</file>