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CheckIn on Canyon\November 2021 UPDATE\"/>
    </mc:Choice>
  </mc:AlternateContent>
  <xr:revisionPtr revIDLastSave="0" documentId="8_{5BC6D213-D4DB-4216-95E1-49D562AC3EE2}" xr6:coauthVersionLast="46" xr6:coauthVersionMax="46" xr10:uidLastSave="{00000000-0000-0000-0000-000000000000}"/>
  <workbookProtection revisionsAlgorithmName="SHA-512" revisionsHashValue="UgV1zt3JiSVvyu8stxoRDNK7FSQKJwt7tYGWE2u3wBilBgUsZk1IdWhNA2qTAPkBILOjqxjjYtoTu2ZjgGx8/w==" revisionsSaltValue="/zR363QwIGD5D88kqOIKwg==" revisionsSpinCount="100000" lockRevision="1"/>
  <bookViews>
    <workbookView xWindow="-120" yWindow="-120" windowWidth="29040" windowHeight="17640" tabRatio="649" activeTab="1" xr2:uid="{00000000-000D-0000-FFFF-FFFF00000000}"/>
  </bookViews>
  <sheets>
    <sheet name="Summary" sheetId="1" r:id="rId1"/>
    <sheet name="1-License" sheetId="2" r:id="rId2"/>
    <sheet name="2-ProfServ" sheetId="3" r:id="rId3"/>
    <sheet name="3-Maintenance and Support" sheetId="4" r:id="rId4"/>
  </sheets>
  <definedNames>
    <definedName name="_xlnm.Print_Area" localSheetId="1">'1-License'!$A$1:$F$58</definedName>
    <definedName name="_xlnm.Print_Area" localSheetId="2">'2-ProfServ'!$B$1:$Q$56</definedName>
    <definedName name="_xlnm.Print_Area" localSheetId="3">'3-Maintenance and Support'!$A$1:$D$35</definedName>
    <definedName name="_xlnm.Print_Area" localSheetId="0">Summary!$A$2:$D$18</definedName>
    <definedName name="_xlnm.Print_Titles" localSheetId="2">'2-ProfServ'!$A:$A,'2-ProfServ'!$1:$2</definedName>
    <definedName name="Z_1A2FB038_47D3_40CB_B6C2_77880A2CD831_.wvu.PrintArea" localSheetId="1" hidden="1">'1-License'!$A$1:$F$58</definedName>
    <definedName name="Z_1A2FB038_47D3_40CB_B6C2_77880A2CD831_.wvu.PrintArea" localSheetId="2" hidden="1">'2-ProfServ'!$B$1:$Q$56</definedName>
    <definedName name="Z_1A2FB038_47D3_40CB_B6C2_77880A2CD831_.wvu.PrintArea" localSheetId="3" hidden="1">'3-Maintenance and Support'!$A$1:$D$35</definedName>
    <definedName name="Z_1A2FB038_47D3_40CB_B6C2_77880A2CD831_.wvu.PrintArea" localSheetId="0" hidden="1">Summary!$A$2:$D$18</definedName>
    <definedName name="Z_1A2FB038_47D3_40CB_B6C2_77880A2CD831_.wvu.PrintTitles" localSheetId="2" hidden="1">'2-ProfServ'!$A:$A,'2-ProfServ'!$1:$2</definedName>
    <definedName name="Z_2C776DD6_30E1_42E3_8024_34A20C51C291_.wvu.PrintArea" localSheetId="1" hidden="1">'1-License'!$A$1:$F$58</definedName>
    <definedName name="Z_2C776DD6_30E1_42E3_8024_34A20C51C291_.wvu.PrintArea" localSheetId="2" hidden="1">'2-ProfServ'!$B$1:$Q$56</definedName>
    <definedName name="Z_2C776DD6_30E1_42E3_8024_34A20C51C291_.wvu.PrintArea" localSheetId="3" hidden="1">'3-Maintenance and Support'!$A$1:$D$35</definedName>
    <definedName name="Z_2C776DD6_30E1_42E3_8024_34A20C51C291_.wvu.PrintArea" localSheetId="0" hidden="1">Summary!$A$2:$D$18</definedName>
    <definedName name="Z_2C776DD6_30E1_42E3_8024_34A20C51C291_.wvu.PrintTitles" localSheetId="2" hidden="1">'2-ProfServ'!$A:$A,'2-ProfServ'!$1:$2</definedName>
  </definedNames>
  <calcPr calcId="191029"/>
  <customWorkbookViews>
    <customWorkbookView name="Villanueva, Anthony - Personal View" guid="{2C776DD6-30E1-42E3-8024-34A20C51C291}" mergeInterval="0" personalView="1" maximized="1" xWindow="-8" yWindow="-8" windowWidth="1936" windowHeight="1176" tabRatio="649" activeSheetId="2"/>
    <customWorkbookView name="av - Personal View" guid="{1A2FB038-47D3-40CB-B6C2-77880A2CD831}" mergeInterval="0" personalView="1" maximized="1" xWindow="-8" yWindow="-8" windowWidth="1696" windowHeight="986" tabRatio="6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N49" i="3" l="1"/>
  <c r="N40" i="3"/>
  <c r="N35" i="3"/>
  <c r="J49" i="3"/>
  <c r="J40" i="3"/>
  <c r="J35" i="3"/>
  <c r="F49" i="3"/>
  <c r="F40" i="3"/>
  <c r="F35" i="3"/>
  <c r="B49" i="3"/>
  <c r="B40" i="3"/>
  <c r="B35" i="3"/>
  <c r="N24" i="3"/>
  <c r="N15" i="3"/>
  <c r="N10" i="3"/>
  <c r="J24" i="3"/>
  <c r="J15" i="3"/>
  <c r="J10" i="3"/>
  <c r="F24" i="3"/>
  <c r="F15" i="3"/>
  <c r="F10" i="3"/>
  <c r="B24" i="3"/>
  <c r="B15" i="3"/>
  <c r="B8" i="1"/>
  <c r="B6" i="1"/>
  <c r="B17" i="2"/>
  <c r="B22" i="2"/>
  <c r="C10" i="3"/>
  <c r="E10" i="3"/>
  <c r="G10" i="3"/>
  <c r="I10" i="3"/>
  <c r="K10" i="3"/>
  <c r="M10" i="3"/>
  <c r="O10" i="3"/>
  <c r="Q10" i="3"/>
  <c r="C15" i="3"/>
  <c r="E15" i="3"/>
  <c r="G15" i="3"/>
  <c r="I15" i="3"/>
  <c r="K15" i="3"/>
  <c r="M15" i="3"/>
  <c r="O15" i="3"/>
  <c r="Q15" i="3"/>
  <c r="C24" i="3"/>
  <c r="E24" i="3"/>
  <c r="G24" i="3"/>
  <c r="I24" i="3"/>
  <c r="K24" i="3"/>
  <c r="M24" i="3"/>
  <c r="O24" i="3"/>
  <c r="Q24" i="3"/>
  <c r="C35" i="3"/>
  <c r="G35" i="3"/>
  <c r="I35" i="3"/>
  <c r="K35" i="3"/>
  <c r="O35" i="3"/>
  <c r="C40" i="3"/>
  <c r="G40" i="3"/>
  <c r="I40" i="3"/>
  <c r="K40" i="3"/>
  <c r="O40" i="3"/>
  <c r="C49" i="3"/>
  <c r="G49" i="3"/>
  <c r="I49" i="3"/>
  <c r="K49" i="3"/>
  <c r="O49" i="3"/>
  <c r="B23" i="2" l="1"/>
  <c r="F50" i="3"/>
  <c r="B25" i="3"/>
  <c r="N50" i="3"/>
  <c r="N25" i="3"/>
  <c r="J50" i="3"/>
  <c r="J25" i="3"/>
  <c r="B50" i="3"/>
  <c r="F25" i="3"/>
  <c r="G50" i="3"/>
  <c r="I25" i="3"/>
  <c r="K25" i="3"/>
  <c r="C50" i="3"/>
  <c r="I50" i="3"/>
  <c r="K50" i="3"/>
  <c r="O25" i="3"/>
  <c r="Q25" i="3"/>
  <c r="E25" i="3"/>
  <c r="O50" i="3"/>
  <c r="C25" i="3"/>
  <c r="M25" i="3"/>
  <c r="G25" i="3"/>
  <c r="B7" i="1" l="1"/>
  <c r="B14" i="1" s="1"/>
</calcChain>
</file>

<file path=xl/sharedStrings.xml><?xml version="1.0" encoding="utf-8"?>
<sst xmlns="http://schemas.openxmlformats.org/spreadsheetml/2006/main" count="162" uniqueCount="77">
  <si>
    <t>Schedule 1:  Summary</t>
  </si>
  <si>
    <t xml:space="preserve">Proposed Cost
in RFP </t>
  </si>
  <si>
    <t>*Please identify the time at which "Year One" support begins (e.g., once software goes into production).</t>
  </si>
  <si>
    <t>**Attach additional notes (if needed) to provide full explanation.</t>
  </si>
  <si>
    <t>Detailed Licensing Fees</t>
  </si>
  <si>
    <t>Software Application</t>
  </si>
  <si>
    <t>Activity (Prof Services)</t>
  </si>
  <si>
    <t>Project Management</t>
  </si>
  <si>
    <t>(add additional cells if needed)</t>
  </si>
  <si>
    <t xml:space="preserve">Other </t>
  </si>
  <si>
    <t>All Other Implementation Services*</t>
  </si>
  <si>
    <t>Estimated Professional Services By Implementation Phase and Activity</t>
  </si>
  <si>
    <t>Cost Categories</t>
  </si>
  <si>
    <t xml:space="preserve"> </t>
  </si>
  <si>
    <t>Explanation/Notes (if necessary)**</t>
  </si>
  <si>
    <t>Period</t>
  </si>
  <si>
    <t>Year One*</t>
  </si>
  <si>
    <t>Year Two</t>
  </si>
  <si>
    <t>Year Three</t>
  </si>
  <si>
    <t>Subtotal</t>
  </si>
  <si>
    <t xml:space="preserve"> List Price </t>
  </si>
  <si>
    <t>Discountable Software</t>
  </si>
  <si>
    <t xml:space="preserve">Less Discount </t>
  </si>
  <si>
    <t>Total License Fees</t>
  </si>
  <si>
    <t>All Other Implementation Services</t>
  </si>
  <si>
    <t>Phase</t>
  </si>
  <si>
    <t>Hours</t>
  </si>
  <si>
    <t>Rate*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</si>
  <si>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</si>
  <si>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</si>
  <si>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</si>
  <si>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</si>
  <si>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</si>
  <si>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</si>
  <si>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</si>
  <si>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Project plan acceptance</t>
  </si>
  <si>
    <t>Local configuration</t>
  </si>
  <si>
    <t>Business Assessment and plan build</t>
  </si>
  <si>
    <t>Training</t>
  </si>
  <si>
    <t>User Acceptance Testing</t>
  </si>
  <si>
    <t>End to End Testing</t>
  </si>
  <si>
    <t>Go-Live support</t>
  </si>
  <si>
    <t>Post go-live support</t>
  </si>
  <si>
    <t>Phase I - Initiation and Infrastructure Setup</t>
  </si>
  <si>
    <t>Phase II - Configuration and business case testing</t>
  </si>
  <si>
    <t>Common configuration</t>
  </si>
  <si>
    <t>Detailed Costs for Maintenance and Support Services</t>
  </si>
  <si>
    <t>Maintenance and support details</t>
  </si>
  <si>
    <t xml:space="preserve">Discount </t>
  </si>
  <si>
    <t>Year 1</t>
  </si>
  <si>
    <t>Year 2</t>
  </si>
  <si>
    <t>Year 3</t>
  </si>
  <si>
    <t>Unit Testing</t>
  </si>
  <si>
    <t>Resource Count</t>
  </si>
  <si>
    <t>Activity (Court Staffing estimates)</t>
  </si>
  <si>
    <t>Summary of Total Software, Professional Services, and Maintenance &amp; Support Costs</t>
  </si>
  <si>
    <t>Number of Users/Employees</t>
  </si>
  <si>
    <t>Fee Per User/Attorney</t>
  </si>
  <si>
    <t xml:space="preserve">Proposed Cost </t>
  </si>
  <si>
    <t xml:space="preserve">Proposed Cost
</t>
  </si>
  <si>
    <t>Proposed Cost</t>
  </si>
  <si>
    <t>1.  Estimated Proposer Hours and Cost</t>
  </si>
  <si>
    <t>Proposer Business SMEs</t>
  </si>
  <si>
    <t>Proposer Technical Resources</t>
  </si>
  <si>
    <r>
      <t xml:space="preserve">Third-Party Software bundled in </t>
    </r>
    <r>
      <rPr>
        <b/>
        <sz val="8"/>
        <rFont val="Times New Roman"/>
        <family val="1"/>
      </rPr>
      <t>(List Individually)</t>
    </r>
  </si>
  <si>
    <r>
      <t>Software License Fees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(Schedule 1)(**)</t>
    </r>
  </si>
  <si>
    <r>
      <t>Professional Services</t>
    </r>
    <r>
      <rPr>
        <sz val="8"/>
        <rFont val="Times New Roman"/>
        <family val="1"/>
      </rPr>
      <t xml:space="preserve"> (Schedule 2):  </t>
    </r>
  </si>
  <si>
    <r>
      <t xml:space="preserve">Maintenance and Support </t>
    </r>
    <r>
      <rPr>
        <sz val="8"/>
        <rFont val="Times New Roman"/>
        <family val="1"/>
      </rPr>
      <t xml:space="preserve">(Schedule 3) </t>
    </r>
  </si>
  <si>
    <t>2.  Assumed JCC Hourly Participation (Please input the estimated "Hours" only)</t>
  </si>
  <si>
    <t>Ongoing Maintenance &amp; Support (Years 1-5)</t>
  </si>
  <si>
    <t>JCC Project Management</t>
  </si>
  <si>
    <t>JCCC Business SMEs</t>
  </si>
  <si>
    <t>JCC Technical Resources</t>
  </si>
  <si>
    <t>Year 4</t>
  </si>
  <si>
    <t>Year 5</t>
  </si>
  <si>
    <t>Year 6</t>
  </si>
  <si>
    <t>Year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</si>
</sst>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5" fontId="0" fillId="0" borderId="0" xfId="0" applyNumberFormat="1"/>
    <xf numFmtId="0" fontId="3" fillId="0" borderId="13" xfId="0" applyFont="1" applyBorder="1"/>
    <xf numFmtId="5" fontId="4" fillId="0" borderId="13" xfId="0" applyNumberFormat="1" applyFont="1" applyBorder="1"/>
    <xf numFmtId="0" fontId="5" fillId="0" borderId="13" xfId="0" applyFont="1" applyBorder="1"/>
    <xf numFmtId="0" fontId="6" fillId="0" borderId="0" xfId="0" applyFont="1"/>
    <xf numFmtId="5" fontId="7" fillId="0" borderId="0" xfId="0" applyNumberFormat="1" applyFont="1"/>
    <xf numFmtId="0" fontId="5" fillId="0" borderId="0" xfId="0" applyFont="1"/>
    <xf numFmtId="5" fontId="5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5" fontId="8" fillId="2" borderId="12" xfId="0" applyNumberFormat="1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5" fillId="0" borderId="5" xfId="0" applyFont="1" applyBorder="1"/>
    <xf numFmtId="165" fontId="5" fillId="0" borderId="21" xfId="1" applyNumberFormat="1" applyFont="1" applyBorder="1"/>
    <xf numFmtId="0" fontId="5" fillId="0" borderId="25" xfId="0" applyFont="1" applyBorder="1"/>
    <xf numFmtId="0" fontId="5" fillId="0" borderId="4" xfId="0" applyFont="1" applyBorder="1"/>
    <xf numFmtId="165" fontId="5" fillId="0" borderId="17" xfId="1" applyNumberFormat="1" applyFont="1" applyBorder="1"/>
    <xf numFmtId="0" fontId="5" fillId="0" borderId="26" xfId="0" applyFont="1" applyBorder="1"/>
    <xf numFmtId="0" fontId="7" fillId="0" borderId="6" xfId="0" applyFont="1" applyBorder="1" applyAlignment="1">
      <alignment horizontal="right"/>
    </xf>
    <xf numFmtId="165" fontId="7" fillId="0" borderId="23" xfId="1" applyNumberFormat="1" applyFont="1" applyBorder="1" applyAlignment="1">
      <alignment horizontal="right"/>
    </xf>
    <xf numFmtId="0" fontId="7" fillId="0" borderId="27" xfId="0" applyFont="1" applyBorder="1"/>
    <xf numFmtId="0" fontId="8" fillId="2" borderId="16" xfId="0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0" fontId="8" fillId="3" borderId="32" xfId="0" applyFont="1" applyFill="1" applyBorder="1"/>
    <xf numFmtId="0" fontId="8" fillId="2" borderId="22" xfId="0" applyFont="1" applyFill="1" applyBorder="1" applyAlignment="1">
      <alignment horizontal="right"/>
    </xf>
    <xf numFmtId="165" fontId="8" fillId="2" borderId="22" xfId="1" applyNumberFormat="1" applyFont="1" applyFill="1" applyBorder="1"/>
    <xf numFmtId="0" fontId="9" fillId="3" borderId="34" xfId="0" applyFont="1" applyFill="1" applyBorder="1"/>
    <xf numFmtId="0" fontId="10" fillId="0" borderId="0" xfId="0" applyFont="1" applyBorder="1"/>
    <xf numFmtId="5" fontId="11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1" xfId="0" applyFont="1" applyBorder="1"/>
    <xf numFmtId="0" fontId="5" fillId="0" borderId="17" xfId="0" applyFont="1" applyBorder="1"/>
    <xf numFmtId="6" fontId="5" fillId="0" borderId="26" xfId="0" applyNumberFormat="1" applyFont="1" applyBorder="1"/>
    <xf numFmtId="3" fontId="5" fillId="0" borderId="17" xfId="0" applyNumberFormat="1" applyFont="1" applyBorder="1"/>
    <xf numFmtId="166" fontId="7" fillId="0" borderId="23" xfId="1" applyNumberFormat="1" applyFont="1" applyBorder="1" applyAlignment="1">
      <alignment horizontal="right"/>
    </xf>
    <xf numFmtId="0" fontId="7" fillId="0" borderId="23" xfId="0" applyFont="1" applyBorder="1"/>
    <xf numFmtId="6" fontId="7" fillId="0" borderId="27" xfId="0" applyNumberFormat="1" applyFont="1" applyBorder="1"/>
    <xf numFmtId="0" fontId="8" fillId="2" borderId="1" xfId="0" applyFont="1" applyFill="1" applyBorder="1"/>
    <xf numFmtId="5" fontId="8" fillId="2" borderId="12" xfId="0" applyNumberFormat="1" applyFont="1" applyFill="1" applyBorder="1"/>
    <xf numFmtId="0" fontId="5" fillId="2" borderId="12" xfId="0" applyFont="1" applyFill="1" applyBorder="1"/>
    <xf numFmtId="6" fontId="5" fillId="2" borderId="24" xfId="0" applyNumberFormat="1" applyFont="1" applyFill="1" applyBorder="1"/>
    <xf numFmtId="0" fontId="5" fillId="2" borderId="24" xfId="0" applyFont="1" applyFill="1" applyBorder="1"/>
    <xf numFmtId="0" fontId="5" fillId="0" borderId="37" xfId="0" applyFont="1" applyBorder="1"/>
    <xf numFmtId="165" fontId="5" fillId="0" borderId="16" xfId="1" applyNumberFormat="1" applyFont="1" applyBorder="1"/>
    <xf numFmtId="0" fontId="5" fillId="0" borderId="16" xfId="0" applyFont="1" applyBorder="1"/>
    <xf numFmtId="6" fontId="5" fillId="0" borderId="32" xfId="0" applyNumberFormat="1" applyFont="1" applyBorder="1"/>
    <xf numFmtId="0" fontId="5" fillId="0" borderId="32" xfId="0" applyFont="1" applyBorder="1"/>
    <xf numFmtId="0" fontId="8" fillId="2" borderId="21" xfId="0" applyFont="1" applyFill="1" applyBorder="1" applyAlignment="1">
      <alignment horizontal="right"/>
    </xf>
    <xf numFmtId="166" fontId="8" fillId="2" borderId="21" xfId="0" applyNumberFormat="1" applyFont="1" applyFill="1" applyBorder="1" applyAlignment="1">
      <alignment horizontal="right"/>
    </xf>
    <xf numFmtId="0" fontId="8" fillId="3" borderId="21" xfId="0" applyFont="1" applyFill="1" applyBorder="1" applyAlignment="1">
      <alignment horizontal="centerContinuous"/>
    </xf>
    <xf numFmtId="0" fontId="8" fillId="3" borderId="25" xfId="0" applyFont="1" applyFill="1" applyBorder="1" applyAlignment="1">
      <alignment horizontal="right"/>
    </xf>
    <xf numFmtId="0" fontId="8" fillId="3" borderId="25" xfId="0" applyFont="1" applyFill="1" applyBorder="1"/>
    <xf numFmtId="0" fontId="8" fillId="0" borderId="0" xfId="0" applyFont="1"/>
    <xf numFmtId="166" fontId="8" fillId="2" borderId="16" xfId="0" applyNumberFormat="1" applyFont="1" applyFill="1" applyBorder="1" applyAlignment="1">
      <alignment horizontal="right"/>
    </xf>
    <xf numFmtId="0" fontId="8" fillId="3" borderId="30" xfId="0" applyFont="1" applyFill="1" applyBorder="1" applyAlignment="1">
      <alignment horizontal="centerContinuous"/>
    </xf>
    <xf numFmtId="0" fontId="8" fillId="3" borderId="31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6" fontId="8" fillId="2" borderId="17" xfId="0" applyNumberFormat="1" applyFont="1" applyFill="1" applyBorder="1"/>
    <xf numFmtId="0" fontId="8" fillId="3" borderId="18" xfId="0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right"/>
    </xf>
    <xf numFmtId="0" fontId="9" fillId="3" borderId="26" xfId="0" applyFont="1" applyFill="1" applyBorder="1"/>
    <xf numFmtId="166" fontId="8" fillId="2" borderId="22" xfId="1" applyNumberFormat="1" applyFont="1" applyFill="1" applyBorder="1"/>
    <xf numFmtId="0" fontId="8" fillId="3" borderId="33" xfId="0" applyFont="1" applyFill="1" applyBorder="1" applyAlignment="1">
      <alignment horizontal="centerContinuous"/>
    </xf>
    <xf numFmtId="0" fontId="8" fillId="3" borderId="15" xfId="0" applyFont="1" applyFill="1" applyBorder="1" applyAlignment="1">
      <alignment horizontal="right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Protection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5" fontId="8" fillId="0" borderId="18" xfId="1" applyNumberFormat="1" applyFont="1" applyBorder="1"/>
    <xf numFmtId="0" fontId="12" fillId="0" borderId="14" xfId="0" applyFont="1" applyBorder="1" applyProtection="1">
      <protection locked="0"/>
    </xf>
    <xf numFmtId="0" fontId="12" fillId="0" borderId="9" xfId="0" applyFont="1" applyBorder="1" applyProtection="1">
      <protection locked="0"/>
    </xf>
    <xf numFmtId="3" fontId="5" fillId="0" borderId="0" xfId="0" applyNumberFormat="1" applyFont="1"/>
    <xf numFmtId="0" fontId="13" fillId="2" borderId="8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Continuous"/>
    </xf>
    <xf numFmtId="0" fontId="13" fillId="2" borderId="7" xfId="0" applyFont="1" applyFill="1" applyBorder="1" applyAlignment="1">
      <alignment horizontal="left" wrapText="1"/>
    </xf>
    <xf numFmtId="0" fontId="13" fillId="2" borderId="38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165" fontId="13" fillId="0" borderId="39" xfId="0" applyNumberFormat="1" applyFont="1" applyBorder="1"/>
    <xf numFmtId="3" fontId="14" fillId="0" borderId="4" xfId="0" applyNumberFormat="1" applyFont="1" applyBorder="1"/>
    <xf numFmtId="165" fontId="14" fillId="0" borderId="18" xfId="1" applyNumberFormat="1" applyFont="1" applyBorder="1"/>
    <xf numFmtId="165" fontId="14" fillId="0" borderId="9" xfId="1" applyNumberFormat="1" applyFont="1" applyBorder="1"/>
    <xf numFmtId="3" fontId="14" fillId="0" borderId="11" xfId="0" applyNumberFormat="1" applyFont="1" applyBorder="1"/>
    <xf numFmtId="164" fontId="14" fillId="0" borderId="10" xfId="0" applyNumberFormat="1" applyFont="1" applyBorder="1"/>
    <xf numFmtId="6" fontId="14" fillId="0" borderId="9" xfId="0" applyNumberFormat="1" applyFont="1" applyBorder="1"/>
    <xf numFmtId="0" fontId="5" fillId="0" borderId="4" xfId="0" applyFont="1" applyBorder="1" applyAlignment="1">
      <alignment horizontal="left" indent="2"/>
    </xf>
    <xf numFmtId="5" fontId="14" fillId="0" borderId="9" xfId="0" applyNumberFormat="1" applyFont="1" applyBorder="1"/>
    <xf numFmtId="0" fontId="13" fillId="2" borderId="12" xfId="0" applyFont="1" applyFill="1" applyBorder="1" applyAlignment="1">
      <alignment horizontal="right"/>
    </xf>
    <xf numFmtId="3" fontId="13" fillId="2" borderId="1" xfId="0" applyNumberFormat="1" applyFont="1" applyFill="1" applyBorder="1"/>
    <xf numFmtId="0" fontId="5" fillId="0" borderId="4" xfId="0" applyFont="1" applyBorder="1" applyAlignment="1">
      <alignment horizontal="left"/>
    </xf>
    <xf numFmtId="0" fontId="5" fillId="0" borderId="28" xfId="0" applyFont="1" applyBorder="1"/>
    <xf numFmtId="165" fontId="13" fillId="0" borderId="0" xfId="0" applyNumberFormat="1" applyFont="1" applyBorder="1"/>
    <xf numFmtId="3" fontId="14" fillId="0" borderId="20" xfId="0" applyNumberFormat="1" applyFont="1" applyBorder="1"/>
    <xf numFmtId="165" fontId="14" fillId="0" borderId="36" xfId="1" applyNumberFormat="1" applyFont="1" applyBorder="1"/>
    <xf numFmtId="165" fontId="14" fillId="0" borderId="19" xfId="1" applyNumberFormat="1" applyFont="1" applyBorder="1"/>
    <xf numFmtId="3" fontId="14" fillId="0" borderId="28" xfId="0" applyNumberFormat="1" applyFont="1" applyBorder="1"/>
    <xf numFmtId="164" fontId="14" fillId="0" borderId="29" xfId="0" applyNumberFormat="1" applyFont="1" applyBorder="1"/>
    <xf numFmtId="5" fontId="14" fillId="0" borderId="19" xfId="0" applyNumberFormat="1" applyFont="1" applyBorder="1"/>
    <xf numFmtId="165" fontId="13" fillId="2" borderId="38" xfId="1" applyNumberFormat="1" applyFont="1" applyFill="1" applyBorder="1"/>
    <xf numFmtId="165" fontId="13" fillId="3" borderId="2" xfId="1" applyNumberFormat="1" applyFont="1" applyFill="1" applyBorder="1"/>
    <xf numFmtId="165" fontId="13" fillId="2" borderId="3" xfId="1" applyNumberFormat="1" applyFont="1" applyFill="1" applyBorder="1"/>
    <xf numFmtId="0" fontId="7" fillId="0" borderId="0" xfId="0" applyFont="1"/>
    <xf numFmtId="165" fontId="14" fillId="3" borderId="18" xfId="1" applyNumberFormat="1" applyFont="1" applyFill="1" applyBorder="1"/>
    <xf numFmtId="165" fontId="13" fillId="0" borderId="9" xfId="0" applyNumberFormat="1" applyFont="1" applyBorder="1"/>
    <xf numFmtId="3" fontId="13" fillId="3" borderId="1" xfId="0" applyNumberFormat="1" applyFont="1" applyFill="1" applyBorder="1"/>
    <xf numFmtId="0" fontId="15" fillId="0" borderId="0" xfId="0" applyFont="1"/>
    <xf numFmtId="0" fontId="1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8" fillId="0" borderId="5" xfId="0" applyFont="1" applyBorder="1"/>
    <xf numFmtId="165" fontId="8" fillId="0" borderId="35" xfId="1" applyNumberFormat="1" applyFont="1" applyBorder="1"/>
    <xf numFmtId="0" fontId="9" fillId="0" borderId="14" xfId="0" applyFont="1" applyBorder="1" applyProtection="1">
      <protection locked="0"/>
    </xf>
    <xf numFmtId="0" fontId="8" fillId="0" borderId="4" xfId="0" applyFont="1" applyBorder="1"/>
    <xf numFmtId="0" fontId="9" fillId="0" borderId="9" xfId="0" applyFont="1" applyBorder="1" applyProtection="1">
      <protection locked="0"/>
    </xf>
    <xf numFmtId="0" fontId="8" fillId="0" borderId="4" xfId="0" applyFont="1" applyBorder="1" applyAlignment="1">
      <alignment horizontal="left"/>
    </xf>
    <xf numFmtId="165" fontId="8" fillId="0" borderId="18" xfId="1" applyNumberFormat="1" applyFont="1" applyBorder="1" applyAlignment="1">
      <alignment horizontal="left" indent="2"/>
    </xf>
    <xf numFmtId="165" fontId="5" fillId="0" borderId="18" xfId="1" applyNumberFormat="1" applyFont="1" applyBorder="1" applyAlignment="1">
      <alignment horizontal="left" indent="2"/>
    </xf>
    <xf numFmtId="165" fontId="5" fillId="0" borderId="18" xfId="1" applyNumberFormat="1" applyFont="1" applyBorder="1"/>
    <xf numFmtId="0" fontId="8" fillId="0" borderId="20" xfId="0" applyFont="1" applyBorder="1"/>
    <xf numFmtId="165" fontId="5" fillId="0" borderId="36" xfId="1" applyNumberFormat="1" applyFont="1" applyBorder="1"/>
    <xf numFmtId="0" fontId="12" fillId="0" borderId="19" xfId="0" applyFont="1" applyBorder="1" applyProtection="1">
      <protection locked="0"/>
    </xf>
    <xf numFmtId="165" fontId="8" fillId="2" borderId="2" xfId="1" applyNumberFormat="1" applyFont="1" applyFill="1" applyBorder="1"/>
    <xf numFmtId="0" fontId="8" fillId="2" borderId="3" xfId="0" applyFont="1" applyFill="1" applyBorder="1"/>
    <xf numFmtId="0" fontId="8" fillId="0" borderId="13" xfId="0" applyFont="1" applyBorder="1"/>
    <xf numFmtId="0" fontId="7" fillId="0" borderId="0" xfId="0" applyFont="1" applyAlignment="1">
      <alignment wrapText="1"/>
    </xf>
    <xf numFmtId="0" fontId="8" fillId="2" borderId="8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center" wrapText="1"/>
    </xf>
    <xf numFmtId="165" fontId="8" fillId="0" borderId="39" xfId="0" applyNumberFormat="1" applyFont="1" applyBorder="1"/>
    <xf numFmtId="3" fontId="5" fillId="0" borderId="4" xfId="0" applyNumberFormat="1" applyFont="1" applyBorder="1"/>
    <xf numFmtId="165" fontId="5" fillId="0" borderId="9" xfId="1" applyNumberFormat="1" applyFont="1" applyBorder="1"/>
    <xf numFmtId="0" fontId="8" fillId="2" borderId="12" xfId="0" applyFont="1" applyFill="1" applyBorder="1" applyAlignment="1">
      <alignment horizontal="right"/>
    </xf>
    <xf numFmtId="3" fontId="8" fillId="2" borderId="1" xfId="0" applyNumberFormat="1" applyFont="1" applyFill="1" applyBorder="1"/>
    <xf numFmtId="165" fontId="8" fillId="0" borderId="0" xfId="0" applyNumberFormat="1" applyFont="1" applyBorder="1"/>
    <xf numFmtId="3" fontId="5" fillId="0" borderId="20" xfId="0" applyNumberFormat="1" applyFont="1" applyBorder="1"/>
    <xf numFmtId="165" fontId="5" fillId="0" borderId="19" xfId="1" applyNumberFormat="1" applyFont="1" applyBorder="1"/>
    <xf numFmtId="165" fontId="8" fillId="2" borderId="38" xfId="1" applyNumberFormat="1" applyFont="1" applyFill="1" applyBorder="1"/>
    <xf numFmtId="165" fontId="8" fillId="3" borderId="2" xfId="1" applyNumberFormat="1" applyFont="1" applyFill="1" applyBorder="1"/>
    <xf numFmtId="165" fontId="8" fillId="2" borderId="3" xfId="1" applyNumberFormat="1" applyFont="1" applyFill="1" applyBorder="1"/>
    <xf numFmtId="0" fontId="10" fillId="0" borderId="0" xfId="0" applyFont="1"/>
    <xf numFmtId="0" fontId="8" fillId="2" borderId="40" xfId="0" applyFont="1" applyFill="1" applyBorder="1" applyAlignment="1">
      <alignment horizontal="center"/>
    </xf>
    <xf numFmtId="0" fontId="5" fillId="0" borderId="38" xfId="0" applyFont="1" applyBorder="1" applyAlignment="1"/>
    <xf numFmtId="0" fontId="5" fillId="0" borderId="24" xfId="0" applyFont="1" applyBorder="1" applyAlignment="1"/>
    <xf numFmtId="0" fontId="5" fillId="0" borderId="3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8" fillId="2" borderId="4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5</xdr:col>
      <xdr:colOff>0</xdr:colOff>
      <xdr:row>37</xdr:row>
      <xdr:rowOff>95250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37</xdr:row>
      <xdr:rowOff>57150</xdr:rowOff>
    </xdr:to>
    <xdr:sp macro="" textlink="">
      <xdr:nvSpPr>
        <xdr:cNvPr id="2050" name="Tex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48</xdr:row>
      <xdr:rowOff>28575</xdr:rowOff>
    </xdr:from>
    <xdr:to>
      <xdr:col>4</xdr:col>
      <xdr:colOff>2124075</xdr:colOff>
      <xdr:row>56</xdr:row>
      <xdr:rowOff>95250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077450"/>
          <a:ext cx="9229725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List here the maintenance &amp; support starting point (e.g., 10% of license) and annual caps in growth (e.g., lower of x% per year or inflation).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Also list all other assumptions and use additional space if necessary.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2828925</xdr:colOff>
      <xdr:row>5</xdr:row>
      <xdr:rowOff>142875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ShapeType="1"/>
        </xdr:cNvSpPr>
      </xdr:nvSpPr>
      <xdr:spPr bwMode="auto">
        <a:xfrm flipH="1" flipV="1">
          <a:off x="0" y="742950"/>
          <a:ext cx="24288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962025</xdr:colOff>
      <xdr:row>29</xdr:row>
      <xdr:rowOff>0</xdr:rowOff>
    </xdr:to>
    <xdr:sp macro="" textlink="">
      <xdr:nvSpPr>
        <xdr:cNvPr id="3133" name="Line 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ShapeType="1"/>
        </xdr:cNvSpPr>
      </xdr:nvSpPr>
      <xdr:spPr bwMode="auto">
        <a:xfrm flipH="1" flipV="1">
          <a:off x="0" y="59912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2828925</xdr:colOff>
      <xdr:row>30</xdr:row>
      <xdr:rowOff>142875</xdr:rowOff>
    </xdr:to>
    <xdr:sp macro="" textlink="">
      <xdr:nvSpPr>
        <xdr:cNvPr id="3134" name="Line 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ShapeType="1"/>
        </xdr:cNvSpPr>
      </xdr:nvSpPr>
      <xdr:spPr bwMode="auto">
        <a:xfrm flipH="1" flipV="1">
          <a:off x="0" y="6000750"/>
          <a:ext cx="24288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50</xdr:row>
      <xdr:rowOff>38100</xdr:rowOff>
    </xdr:from>
    <xdr:to>
      <xdr:col>17</xdr:col>
      <xdr:colOff>0</xdr:colOff>
      <xdr:row>54</xdr:row>
      <xdr:rowOff>95250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rrowheads="1"/>
        </xdr:cNvSpPr>
      </xdr:nvSpPr>
      <xdr:spPr bwMode="auto">
        <a:xfrm>
          <a:off x="19050" y="12487275"/>
          <a:ext cx="32365950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50</xdr:row>
      <xdr:rowOff>85725</xdr:rowOff>
    </xdr:from>
    <xdr:to>
      <xdr:col>17</xdr:col>
      <xdr:colOff>0</xdr:colOff>
      <xdr:row>54</xdr:row>
      <xdr:rowOff>38100</xdr:rowOff>
    </xdr:to>
    <xdr:sp macro="" textlink="">
      <xdr:nvSpPr>
        <xdr:cNvPr id="3081" name="Text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47625" y="12534900"/>
          <a:ext cx="3228975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4337" name="Rectangle 1">
          <a:extLst>
            <a:ext uri="{FF2B5EF4-FFF2-40B4-BE49-F238E27FC236}">
              <a16:creationId xmlns:a16="http://schemas.microsoft.com/office/drawing/2014/main" id="{00000000-0008-0000-0300-000001380000}"/>
            </a:ext>
          </a:extLst>
        </xdr:cNvPr>
        <xdr:cNvSpPr>
          <a:spLocks noChangeArrowheads="1"/>
        </xdr:cNvSpPr>
      </xdr:nvSpPr>
      <xdr:spPr bwMode="auto">
        <a:xfrm>
          <a:off x="0" y="6296025"/>
          <a:ext cx="87915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28575</xdr:colOff>
      <xdr:row>20</xdr:row>
      <xdr:rowOff>104775</xdr:rowOff>
    </xdr:from>
    <xdr:to>
      <xdr:col>2</xdr:col>
      <xdr:colOff>3695700</xdr:colOff>
      <xdr:row>33</xdr:row>
      <xdr:rowOff>57150</xdr:rowOff>
    </xdr:to>
    <xdr:sp macro="" textlink="">
      <xdr:nvSpPr>
        <xdr:cNvPr id="14338" name="Text 2">
          <a:extLst>
            <a:ext uri="{FF2B5EF4-FFF2-40B4-BE49-F238E27FC236}">
              <a16:creationId xmlns:a16="http://schemas.microsoft.com/office/drawing/2014/main" id="{00000000-0008-0000-0300-000002380000}"/>
            </a:ext>
          </a:extLst>
        </xdr:cNvPr>
        <xdr:cNvSpPr txBox="1">
          <a:spLocks noChangeArrowheads="1"/>
        </xdr:cNvSpPr>
      </xdr:nvSpPr>
      <xdr:spPr bwMode="auto">
        <a:xfrm>
          <a:off x="28575" y="6334125"/>
          <a:ext cx="8677275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B9CA86-CF7C-412D-BA50-524EFD9D8AAD}" diskRevisions="1" revisionId="60" version="2" protected="1">
  <header guid="{83B9CA86-CF7C-412D-BA50-524EFD9D8AAD}" dateTime="2021-11-04T16:26:08" maxSheetId="5" userName="Villanueva, Anthony" r:id="rId10">
    <sheetIdMap count="4">
      <sheetId val="1"/>
      <sheetId val="2"/>
      <sheetId val="3"/>
      <sheetId val="4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C776DD6-30E1-42E3-8024-34A20C51C291}" action="delete"/>
  <rdn rId="0" localSheetId="1" customView="1" name="Z_2C776DD6_30E1_42E3_8024_34A20C51C291_.wvu.PrintArea" hidden="1" oldHidden="1">
    <formula>Summary!$A$2:$D$18</formula>
    <oldFormula>Summary!$A$2:$D$18</oldFormula>
  </rdn>
  <rdn rId="0" localSheetId="2" customView="1" name="Z_2C776DD6_30E1_42E3_8024_34A20C51C291_.wvu.PrintArea" hidden="1" oldHidden="1">
    <formula>'1-License'!$A$1:$F$58</formula>
    <oldFormula>'1-License'!$A$1:$F$58</oldFormula>
  </rdn>
  <rdn rId="0" localSheetId="3" customView="1" name="Z_2C776DD6_30E1_42E3_8024_34A20C51C291_.wvu.PrintArea" hidden="1" oldHidden="1">
    <formula>'2-ProfServ'!$B$1:$Q$56</formula>
    <oldFormula>'2-ProfServ'!$B$1:$Q$56</oldFormula>
  </rdn>
  <rdn rId="0" localSheetId="3" customView="1" name="Z_2C776DD6_30E1_42E3_8024_34A20C51C291_.wvu.PrintTitles" hidden="1" oldHidden="1">
    <formula>'2-ProfServ'!$A:$A,'2-ProfServ'!$1:$2</formula>
    <oldFormula>'2-ProfServ'!$A:$A,'2-ProfServ'!$1:$2</oldFormula>
  </rdn>
  <rdn rId="0" localSheetId="4" customView="1" name="Z_2C776DD6_30E1_42E3_8024_34A20C51C291_.wvu.PrintArea" hidden="1" oldHidden="1">
    <formula>'3-Maintenance and Support'!$A$1:$D$35</formula>
    <oldFormula>'3-Maintenance and Support'!$A$1:$D$35</oldFormula>
  </rdn>
  <rcv guid="{2C776DD6-30E1-42E3-8024-34A20C51C29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view="pageBreakPreview" zoomScaleNormal="125" zoomScaleSheetLayoutView="145" workbookViewId="0">
      <selection activeCell="G18" sqref="G18"/>
    </sheetView>
  </sheetViews>
  <sheetFormatPr defaultColWidth="9.140625" defaultRowHeight="12.75" x14ac:dyDescent="0.2"/>
  <cols>
    <col min="1" max="1" width="52.7109375" style="69" customWidth="1"/>
    <col min="2" max="2" width="18.140625" style="69" customWidth="1"/>
    <col min="3" max="3" width="69.42578125" style="69" customWidth="1"/>
    <col min="4" max="16384" width="9.140625" style="69"/>
  </cols>
  <sheetData>
    <row r="1" spans="1:3" ht="21" thickBot="1" x14ac:dyDescent="0.35">
      <c r="A1" s="113"/>
    </row>
    <row r="2" spans="1:3" s="6" customFormat="1" ht="15.75" x14ac:dyDescent="0.25">
      <c r="A2" s="4" t="s">
        <v>0</v>
      </c>
    </row>
    <row r="3" spans="1:3" ht="15.75" x14ac:dyDescent="0.25">
      <c r="A3" s="114" t="s">
        <v>55</v>
      </c>
    </row>
    <row r="4" spans="1:3" ht="15" customHeight="1" thickBot="1" x14ac:dyDescent="0.25"/>
    <row r="5" spans="1:3" s="115" customFormat="1" ht="28.5" customHeight="1" thickBot="1" x14ac:dyDescent="0.25">
      <c r="A5" s="31" t="s">
        <v>12</v>
      </c>
      <c r="B5" s="71" t="s">
        <v>1</v>
      </c>
      <c r="C5" s="72" t="s">
        <v>14</v>
      </c>
    </row>
    <row r="6" spans="1:3" ht="15" customHeight="1" x14ac:dyDescent="0.2">
      <c r="A6" s="116" t="s">
        <v>65</v>
      </c>
      <c r="B6" s="117">
        <f>'1-License'!B26+'1-License'!B43</f>
        <v>0</v>
      </c>
      <c r="C6" s="118"/>
    </row>
    <row r="7" spans="1:3" ht="15" customHeight="1" x14ac:dyDescent="0.2">
      <c r="A7" s="119" t="s">
        <v>66</v>
      </c>
      <c r="B7" s="73">
        <f>'2-ProfServ'!$E$25+'2-ProfServ'!$I$25+'2-ProfServ'!$M$25+'2-ProfServ'!$Q$25</f>
        <v>0</v>
      </c>
      <c r="C7" s="120"/>
    </row>
    <row r="8" spans="1:3" ht="15" customHeight="1" x14ac:dyDescent="0.2">
      <c r="A8" s="121" t="s">
        <v>67</v>
      </c>
      <c r="B8" s="73">
        <f>'3-Maintenance and Support'!$B$19</f>
        <v>0</v>
      </c>
      <c r="C8" s="75"/>
    </row>
    <row r="9" spans="1:3" ht="15" customHeight="1" x14ac:dyDescent="0.2">
      <c r="A9" s="92" t="s">
        <v>13</v>
      </c>
      <c r="B9" s="122" t="s">
        <v>13</v>
      </c>
      <c r="C9" s="120"/>
    </row>
    <row r="10" spans="1:3" ht="15" customHeight="1" x14ac:dyDescent="0.2">
      <c r="A10" s="92" t="s">
        <v>13</v>
      </c>
      <c r="B10" s="123" t="s">
        <v>13</v>
      </c>
      <c r="C10" s="75"/>
    </row>
    <row r="11" spans="1:3" ht="15" customHeight="1" x14ac:dyDescent="0.2">
      <c r="A11" s="92" t="s">
        <v>13</v>
      </c>
      <c r="B11" s="123" t="s">
        <v>13</v>
      </c>
      <c r="C11" s="75"/>
    </row>
    <row r="12" spans="1:3" ht="15" customHeight="1" x14ac:dyDescent="0.2">
      <c r="A12" s="17"/>
      <c r="B12" s="124" t="s">
        <v>13</v>
      </c>
      <c r="C12" s="75"/>
    </row>
    <row r="13" spans="1:3" ht="15" customHeight="1" thickBot="1" x14ac:dyDescent="0.25">
      <c r="A13" s="125"/>
      <c r="B13" s="126"/>
      <c r="C13" s="127"/>
    </row>
    <row r="14" spans="1:3" ht="23.25" customHeight="1" thickBot="1" x14ac:dyDescent="0.25">
      <c r="A14" s="41"/>
      <c r="B14" s="128">
        <f>SUM(B6:B13)</f>
        <v>0</v>
      </c>
      <c r="C14" s="129"/>
    </row>
    <row r="15" spans="1:3" x14ac:dyDescent="0.2">
      <c r="A15" s="29" t="s">
        <v>13</v>
      </c>
    </row>
    <row r="16" spans="1:3" x14ac:dyDescent="0.2">
      <c r="A16" s="29" t="s">
        <v>13</v>
      </c>
    </row>
    <row r="17" spans="1:1" ht="15" customHeight="1" x14ac:dyDescent="0.2">
      <c r="A17" s="29" t="s">
        <v>3</v>
      </c>
    </row>
  </sheetData>
  <customSheetViews>
    <customSheetView guid="{2C776DD6-30E1-42E3-8024-34A20C51C291}" showPageBreaks="1" fitToPage="1" printArea="1" view="pageBreakPreview">
      <selection activeCell="G18" sqref="G18"/>
      <pageMargins left="0.25" right="0.3" top="1.06" bottom="0.54" header="0.38" footer="0.27"/>
      <printOptions horizontalCentered="1"/>
      <pageSetup scale="91" firstPageNumber="144" orientation="landscape" useFirstPageNumber="1" r:id="rId1"/>
      <headerFooter alignWithMargins="0">
        <oddHeader xml:space="preserve">&amp;C&amp;"Times New Roman,Bold"&amp;13Appendix D
CMS Costing Matrix
Summary&amp;R&amp;"Arial,Bold"&amp;12 </oddHeader>
        <oddFooter>&amp;R&amp;"Times New Roman,Regular"&amp;12&amp;P of &amp;N</oddFooter>
      </headerFooter>
    </customSheetView>
    <customSheetView guid="{1A2FB038-47D3-40CB-B6C2-77880A2CD831}" showPageBreaks="1" fitToPage="1" printArea="1" view="pageLayout">
      <selection activeCell="A2" sqref="A2"/>
      <pageMargins left="0.25" right="0.3" top="1.06" bottom="0.54" header="0.38" footer="0.27"/>
      <printOptions horizontalCentered="1"/>
      <pageSetup scale="91" firstPageNumber="144" orientation="landscape" useFirstPageNumber="1" r:id="rId2"/>
      <headerFooter alignWithMargins="0">
        <oddHeader xml:space="preserve">&amp;L&amp;"Times New Roman,Regular"&amp;12RFP Title: &amp;K02-088CMS for Juvenile Dependency Attorneys in the State of California&amp;K0000FF
RFP No.:  
&amp;C&amp;"Times New Roman,Bold"&amp;13
ATTACHMENT 9
CASE MANAGEMENT SOLUTION COSTING MATRIX
&amp;R&amp;"Arial,Bold"&amp;12 </oddHeader>
      </headerFooter>
    </customSheetView>
  </customSheetViews>
  <phoneticPr fontId="0" type="noConversion"/>
  <printOptions horizontalCentered="1"/>
  <pageMargins left="0.25" right="0.3" top="1.06" bottom="0.54" header="0.38" footer="0.27"/>
  <pageSetup scale="91" firstPageNumber="144" orientation="landscape" useFirstPageNumber="1" r:id="rId3"/>
  <headerFooter alignWithMargins="0">
    <oddHeader xml:space="preserve">&amp;C&amp;"Times New Roman,Bold"&amp;13Appendix D
CMS Costing Matrix
Summary&amp;R&amp;"Arial,Bold"&amp;12 </oddHeader>
    <oddFooter>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abSelected="1" view="pageLayout" zoomScale="115" zoomScaleNormal="100" zoomScaleSheetLayoutView="100" zoomScalePageLayoutView="115" workbookViewId="0">
      <selection activeCell="C14" sqref="C14"/>
    </sheetView>
  </sheetViews>
  <sheetFormatPr defaultColWidth="8.85546875" defaultRowHeight="12.75" x14ac:dyDescent="0.2"/>
  <cols>
    <col min="1" max="1" width="56.28515625" style="9" customWidth="1"/>
    <col min="2" max="2" width="18.85546875" style="10" customWidth="1"/>
    <col min="3" max="3" width="16.42578125" style="9" customWidth="1"/>
    <col min="4" max="4" width="15" style="9" customWidth="1"/>
    <col min="5" max="5" width="56.7109375" style="9" customWidth="1"/>
    <col min="6" max="16384" width="8.85546875" style="9"/>
  </cols>
  <sheetData>
    <row r="1" spans="1:5" ht="15.75" customHeight="1" x14ac:dyDescent="0.25">
      <c r="A1" s="4"/>
      <c r="B1" s="5"/>
      <c r="C1" s="6"/>
      <c r="D1" s="6"/>
      <c r="E1" s="6"/>
    </row>
    <row r="2" spans="1:5" ht="15.75" x14ac:dyDescent="0.25">
      <c r="A2" s="7" t="s">
        <v>4</v>
      </c>
      <c r="B2" s="8"/>
    </row>
    <row r="3" spans="1:5" ht="13.5" customHeight="1" thickBot="1" x14ac:dyDescent="0.25"/>
    <row r="4" spans="1:5" s="33" customFormat="1" ht="28.5" customHeight="1" thickBot="1" x14ac:dyDescent="0.25">
      <c r="A4" s="31" t="s">
        <v>5</v>
      </c>
      <c r="B4" s="12" t="s">
        <v>58</v>
      </c>
      <c r="C4" s="32" t="s">
        <v>56</v>
      </c>
      <c r="D4" s="13" t="s">
        <v>57</v>
      </c>
      <c r="E4" s="13" t="s">
        <v>14</v>
      </c>
    </row>
    <row r="5" spans="1:5" ht="15" customHeight="1" x14ac:dyDescent="0.2">
      <c r="A5" s="14"/>
      <c r="B5" s="15"/>
      <c r="C5" s="34"/>
      <c r="D5" s="16"/>
      <c r="E5" s="16"/>
    </row>
    <row r="6" spans="1:5" ht="15" customHeight="1" x14ac:dyDescent="0.2">
      <c r="A6" s="17"/>
      <c r="B6" s="18"/>
      <c r="C6" s="35"/>
      <c r="D6" s="36"/>
      <c r="E6" s="19"/>
    </row>
    <row r="7" spans="1:5" ht="15" customHeight="1" x14ac:dyDescent="0.2">
      <c r="A7" s="17"/>
      <c r="B7" s="18"/>
      <c r="C7" s="35"/>
      <c r="D7" s="36"/>
      <c r="E7" s="19"/>
    </row>
    <row r="8" spans="1:5" ht="15" customHeight="1" x14ac:dyDescent="0.2">
      <c r="A8" s="17" t="s">
        <v>13</v>
      </c>
      <c r="B8" s="18"/>
      <c r="C8" s="35"/>
      <c r="D8" s="36"/>
      <c r="E8" s="19"/>
    </row>
    <row r="9" spans="1:5" ht="15" customHeight="1" x14ac:dyDescent="0.2">
      <c r="A9" s="17"/>
      <c r="B9" s="18"/>
      <c r="C9" s="35"/>
      <c r="D9" s="36"/>
      <c r="E9" s="19"/>
    </row>
    <row r="10" spans="1:5" ht="15" customHeight="1" x14ac:dyDescent="0.2">
      <c r="A10" s="17" t="s">
        <v>13</v>
      </c>
      <c r="B10" s="18"/>
      <c r="C10" s="35" t="s">
        <v>13</v>
      </c>
      <c r="D10" s="36" t="s">
        <v>13</v>
      </c>
      <c r="E10" s="19"/>
    </row>
    <row r="11" spans="1:5" ht="15" customHeight="1" x14ac:dyDescent="0.2">
      <c r="A11" s="17"/>
      <c r="B11" s="18"/>
      <c r="C11" s="35"/>
      <c r="D11" s="36"/>
      <c r="E11" s="19"/>
    </row>
    <row r="12" spans="1:5" ht="15" customHeight="1" x14ac:dyDescent="0.2">
      <c r="A12" s="17"/>
      <c r="B12" s="18"/>
      <c r="C12" s="35"/>
      <c r="D12" s="36"/>
      <c r="E12" s="19"/>
    </row>
    <row r="13" spans="1:5" ht="15" customHeight="1" x14ac:dyDescent="0.2">
      <c r="A13" s="17"/>
      <c r="B13" s="18"/>
      <c r="C13" s="35"/>
      <c r="D13" s="36"/>
      <c r="E13" s="19"/>
    </row>
    <row r="14" spans="1:5" ht="15" customHeight="1" x14ac:dyDescent="0.2">
      <c r="A14" s="17"/>
      <c r="B14" s="18"/>
      <c r="C14" s="35"/>
      <c r="D14" s="36"/>
      <c r="E14" s="19"/>
    </row>
    <row r="15" spans="1:5" ht="15" customHeight="1" x14ac:dyDescent="0.2">
      <c r="A15" s="17" t="s">
        <v>13</v>
      </c>
      <c r="B15" s="18"/>
      <c r="C15" s="37" t="s">
        <v>13</v>
      </c>
      <c r="D15" s="36" t="s">
        <v>13</v>
      </c>
      <c r="E15" s="19"/>
    </row>
    <row r="16" spans="1:5" ht="15" customHeight="1" thickBot="1" x14ac:dyDescent="0.25">
      <c r="A16" s="17" t="s">
        <v>13</v>
      </c>
      <c r="B16" s="18"/>
      <c r="C16" s="37"/>
      <c r="D16" s="36"/>
      <c r="E16" s="19"/>
    </row>
    <row r="17" spans="1:5" ht="15" customHeight="1" thickTop="1" thickBot="1" x14ac:dyDescent="0.3">
      <c r="A17" s="20" t="s">
        <v>19</v>
      </c>
      <c r="B17" s="38">
        <f>SUM(B5:B16)</f>
        <v>0</v>
      </c>
      <c r="C17" s="39"/>
      <c r="D17" s="40" t="s">
        <v>13</v>
      </c>
      <c r="E17" s="22"/>
    </row>
    <row r="18" spans="1:5" ht="15" customHeight="1" thickBot="1" x14ac:dyDescent="0.25">
      <c r="A18" s="41" t="s">
        <v>64</v>
      </c>
      <c r="B18" s="42"/>
      <c r="C18" s="43"/>
      <c r="D18" s="44"/>
      <c r="E18" s="45"/>
    </row>
    <row r="19" spans="1:5" ht="15" customHeight="1" x14ac:dyDescent="0.2">
      <c r="A19" s="46" t="s">
        <v>13</v>
      </c>
      <c r="B19" s="47"/>
      <c r="C19" s="48" t="s">
        <v>13</v>
      </c>
      <c r="D19" s="49" t="s">
        <v>13</v>
      </c>
      <c r="E19" s="50"/>
    </row>
    <row r="20" spans="1:5" ht="15" customHeight="1" x14ac:dyDescent="0.2">
      <c r="A20" s="17"/>
      <c r="B20" s="18" t="s">
        <v>13</v>
      </c>
      <c r="C20" s="35" t="s">
        <v>13</v>
      </c>
      <c r="D20" s="36" t="s">
        <v>13</v>
      </c>
      <c r="E20" s="19"/>
    </row>
    <row r="21" spans="1:5" ht="15" customHeight="1" thickBot="1" x14ac:dyDescent="0.25">
      <c r="A21" s="17"/>
      <c r="B21" s="18" t="s">
        <v>13</v>
      </c>
      <c r="C21" s="35" t="s">
        <v>13</v>
      </c>
      <c r="D21" s="36" t="s">
        <v>13</v>
      </c>
      <c r="E21" s="19"/>
    </row>
    <row r="22" spans="1:5" ht="15" customHeight="1" thickTop="1" thickBot="1" x14ac:dyDescent="0.3">
      <c r="A22" s="20" t="s">
        <v>19</v>
      </c>
      <c r="B22" s="38">
        <f>SUM(B19:B20)</f>
        <v>0</v>
      </c>
      <c r="C22" s="39"/>
      <c r="D22" s="40" t="s">
        <v>13</v>
      </c>
      <c r="E22" s="22"/>
    </row>
    <row r="23" spans="1:5" s="56" customFormat="1" ht="15" customHeight="1" x14ac:dyDescent="0.2">
      <c r="A23" s="51" t="s">
        <v>20</v>
      </c>
      <c r="B23" s="52">
        <f>B17+B22</f>
        <v>0</v>
      </c>
      <c r="C23" s="53"/>
      <c r="D23" s="54"/>
      <c r="E23" s="55"/>
    </row>
    <row r="24" spans="1:5" s="56" customFormat="1" ht="15" customHeight="1" x14ac:dyDescent="0.2">
      <c r="A24" s="23" t="s">
        <v>21</v>
      </c>
      <c r="B24" s="57" t="s">
        <v>13</v>
      </c>
      <c r="C24" s="58"/>
      <c r="D24" s="59"/>
      <c r="E24" s="25"/>
    </row>
    <row r="25" spans="1:5" s="56" customFormat="1" ht="15" customHeight="1" x14ac:dyDescent="0.2">
      <c r="A25" s="60" t="s">
        <v>22</v>
      </c>
      <c r="B25" s="61" t="s">
        <v>13</v>
      </c>
      <c r="C25" s="62"/>
      <c r="D25" s="63"/>
      <c r="E25" s="64" t="s">
        <v>13</v>
      </c>
    </row>
    <row r="26" spans="1:5" s="56" customFormat="1" ht="15" customHeight="1" thickBot="1" x14ac:dyDescent="0.25">
      <c r="A26" s="26" t="s">
        <v>23</v>
      </c>
      <c r="B26" s="65"/>
      <c r="C26" s="66"/>
      <c r="D26" s="67"/>
      <c r="E26" s="28" t="s">
        <v>13</v>
      </c>
    </row>
    <row r="27" spans="1:5" x14ac:dyDescent="0.2">
      <c r="A27" s="29" t="s">
        <v>3</v>
      </c>
      <c r="B27" s="30"/>
    </row>
    <row r="41" spans="1:5" s="69" customFormat="1" ht="15" customHeight="1" thickBot="1" x14ac:dyDescent="0.25">
      <c r="A41" s="68" t="s">
        <v>69</v>
      </c>
      <c r="C41" s="70"/>
    </row>
    <row r="42" spans="1:5" s="69" customFormat="1" ht="28.5" customHeight="1" thickBot="1" x14ac:dyDescent="0.25">
      <c r="A42" s="31" t="s">
        <v>15</v>
      </c>
      <c r="B42" s="71" t="s">
        <v>59</v>
      </c>
      <c r="C42" s="71"/>
      <c r="D42" s="71"/>
      <c r="E42" s="72" t="s">
        <v>14</v>
      </c>
    </row>
    <row r="43" spans="1:5" s="69" customFormat="1" ht="15" customHeight="1" x14ac:dyDescent="0.2">
      <c r="A43" s="14" t="s">
        <v>16</v>
      </c>
      <c r="B43" s="73"/>
      <c r="C43" s="73"/>
      <c r="D43" s="73"/>
      <c r="E43" s="74"/>
    </row>
    <row r="44" spans="1:5" s="69" customFormat="1" ht="15" customHeight="1" x14ac:dyDescent="0.2">
      <c r="A44" s="17" t="s">
        <v>17</v>
      </c>
      <c r="B44" s="73"/>
      <c r="C44" s="73"/>
      <c r="D44" s="73"/>
      <c r="E44" s="75"/>
    </row>
    <row r="45" spans="1:5" s="69" customFormat="1" ht="15" customHeight="1" x14ac:dyDescent="0.2">
      <c r="A45" s="17" t="s">
        <v>18</v>
      </c>
      <c r="B45" s="73"/>
      <c r="C45" s="73"/>
      <c r="D45" s="73"/>
      <c r="E45" s="75"/>
    </row>
    <row r="46" spans="1:5" s="69" customFormat="1" ht="15" customHeight="1" x14ac:dyDescent="0.2">
      <c r="A46" s="29" t="s">
        <v>2</v>
      </c>
    </row>
    <row r="47" spans="1:5" x14ac:dyDescent="0.2">
      <c r="A47" s="146"/>
    </row>
  </sheetData>
  <customSheetViews>
    <customSheetView guid="{2C776DD6-30E1-42E3-8024-34A20C51C291}" scale="115" showPageBreaks="1" printArea="1" view="pageLayout">
      <selection activeCell="C14" sqref="C14"/>
      <rowBreaks count="1" manualBreakCount="1">
        <brk id="38" max="5" man="1"/>
      </rowBreaks>
      <pageMargins left="0.25" right="0.3" top="1.06" bottom="0.54" header="0.38" footer="0.27"/>
      <printOptions horizontalCentered="1"/>
      <pageSetup scale="79" firstPageNumber="154" orientation="landscape" r:id="rId1"/>
      <headerFooter alignWithMargins="0">
        <oddHeader xml:space="preserve">&amp;C&amp;"Times New Roman,Bold"&amp;13Appendix D
CMS Costing Matrix
Worksheet 1 - License&amp;R&amp;"Arial,Bold"&amp;12 </oddHeader>
      </headerFooter>
    </customSheetView>
    <customSheetView guid="{1A2FB038-47D3-40CB-B6C2-77880A2CD831}" showPageBreaks="1" printArea="1" view="pageLayout">
      <selection activeCell="A48" sqref="A48"/>
      <rowBreaks count="1" manualBreakCount="1">
        <brk id="38" max="5" man="1"/>
      </rowBreaks>
      <pageMargins left="0.25" right="0.3" top="1.06" bottom="0.54" header="0.38" footer="0.27"/>
      <printOptions horizontalCentered="1"/>
      <pageSetup scale="79" firstPageNumber="154" orientation="landscape" r:id="rId2"/>
      <headerFooter alignWithMargins="0">
        <oddHeader xml:space="preserve">&amp;L&amp;"Times New Roman,Regular"&amp;12RFP Title: &amp;K02-089CMS for Juvenile Dependency Attorneys in the State of California&amp;K0000FF
RFP No.:  
&amp;C&amp;"Times New Roman,Bold"&amp;13
ATTACHMENT 9
CASE MANAGEMENT SOLUTION COSTING MATRIX
&amp;R&amp;"Arial,Bold"&amp;12 </oddHeader>
      </headerFooter>
    </customSheetView>
  </customSheetViews>
  <phoneticPr fontId="0" type="noConversion"/>
  <printOptions horizontalCentered="1"/>
  <pageMargins left="0.25" right="0.3" top="1.06" bottom="0.54" header="0.38" footer="0.27"/>
  <pageSetup scale="79" firstPageNumber="154" orientation="landscape" r:id="rId3"/>
  <headerFooter alignWithMargins="0">
    <oddHeader xml:space="preserve">&amp;C&amp;"Times New Roman,Bold"&amp;13Appendix D
CMS Costing Matrix
Worksheet 1 - License&amp;R&amp;"Arial,Bold"&amp;12 </oddHeader>
  </headerFooter>
  <rowBreaks count="1" manualBreakCount="1">
    <brk id="38" max="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7"/>
  <sheetViews>
    <sheetView zoomScale="115" zoomScaleNormal="115" zoomScaleSheetLayoutView="85" zoomScalePageLayoutView="70" workbookViewId="0">
      <selection activeCell="A8" sqref="A8"/>
    </sheetView>
  </sheetViews>
  <sheetFormatPr defaultColWidth="8.85546875" defaultRowHeight="12.75" x14ac:dyDescent="0.2"/>
  <cols>
    <col min="1" max="1" width="43.85546875" style="9" customWidth="1"/>
    <col min="2" max="2" width="14.85546875" style="9" customWidth="1"/>
    <col min="3" max="5" width="10.7109375" style="9" customWidth="1"/>
    <col min="6" max="6" width="14.85546875" style="9" customWidth="1"/>
    <col min="7" max="9" width="10.7109375" style="9" customWidth="1"/>
    <col min="10" max="10" width="14.85546875" style="9" customWidth="1"/>
    <col min="11" max="17" width="10.7109375" style="9" customWidth="1"/>
    <col min="18" max="18" width="11.42578125" style="9" customWidth="1"/>
    <col min="19" max="16384" width="8.85546875" style="9"/>
  </cols>
  <sheetData>
    <row r="1" spans="1:21" x14ac:dyDescent="0.2">
      <c r="A1" s="130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6"/>
      <c r="T1" s="6"/>
      <c r="U1" s="6"/>
    </row>
    <row r="2" spans="1:21" ht="27" x14ac:dyDescent="0.25">
      <c r="A2" s="131" t="s">
        <v>11</v>
      </c>
    </row>
    <row r="3" spans="1:21" x14ac:dyDescent="0.2">
      <c r="O3" s="76"/>
    </row>
    <row r="4" spans="1:21" ht="13.5" thickBot="1" x14ac:dyDescent="0.25">
      <c r="A4" s="56" t="s">
        <v>61</v>
      </c>
      <c r="O4" s="76"/>
    </row>
    <row r="5" spans="1:21" ht="13.5" thickBot="1" x14ac:dyDescent="0.25">
      <c r="A5" s="132" t="s">
        <v>6</v>
      </c>
      <c r="B5" s="147" t="s">
        <v>7</v>
      </c>
      <c r="C5" s="150"/>
      <c r="D5" s="150"/>
      <c r="E5" s="151"/>
      <c r="F5" s="147" t="s">
        <v>62</v>
      </c>
      <c r="G5" s="148"/>
      <c r="H5" s="148"/>
      <c r="I5" s="149"/>
      <c r="J5" s="147" t="s">
        <v>63</v>
      </c>
      <c r="K5" s="148"/>
      <c r="L5" s="148"/>
      <c r="M5" s="78"/>
      <c r="N5" s="152" t="s">
        <v>10</v>
      </c>
      <c r="O5" s="150"/>
      <c r="P5" s="150"/>
      <c r="Q5" s="151"/>
    </row>
    <row r="6" spans="1:21" s="84" customFormat="1" ht="15" customHeight="1" thickBot="1" x14ac:dyDescent="0.25">
      <c r="A6" s="133" t="s">
        <v>25</v>
      </c>
      <c r="B6" s="134" t="s">
        <v>53</v>
      </c>
      <c r="C6" s="31" t="s">
        <v>26</v>
      </c>
      <c r="D6" s="71" t="s">
        <v>27</v>
      </c>
      <c r="E6" s="72" t="s">
        <v>28</v>
      </c>
      <c r="F6" s="134" t="s">
        <v>53</v>
      </c>
      <c r="G6" s="31" t="s">
        <v>26</v>
      </c>
      <c r="H6" s="71" t="s">
        <v>27</v>
      </c>
      <c r="I6" s="72" t="s">
        <v>28</v>
      </c>
      <c r="J6" s="80" t="s">
        <v>53</v>
      </c>
      <c r="K6" s="81" t="s">
        <v>26</v>
      </c>
      <c r="L6" s="82" t="s">
        <v>27</v>
      </c>
      <c r="M6" s="83" t="s">
        <v>28</v>
      </c>
      <c r="N6" s="80" t="s">
        <v>53</v>
      </c>
      <c r="O6" s="81" t="s">
        <v>26</v>
      </c>
      <c r="P6" s="82" t="s">
        <v>27</v>
      </c>
      <c r="Q6" s="83" t="s">
        <v>28</v>
      </c>
    </row>
    <row r="7" spans="1:21" ht="15" customHeight="1" x14ac:dyDescent="0.2">
      <c r="A7" s="17" t="s">
        <v>43</v>
      </c>
      <c r="B7" s="135"/>
      <c r="C7" s="136"/>
      <c r="D7" s="124"/>
      <c r="E7" s="137">
        <v>0</v>
      </c>
      <c r="F7" s="135"/>
      <c r="G7" s="136"/>
      <c r="H7" s="124"/>
      <c r="I7" s="137">
        <v>0</v>
      </c>
      <c r="J7" s="85"/>
      <c r="K7" s="86"/>
      <c r="L7" s="87"/>
      <c r="M7" s="88"/>
      <c r="N7" s="85"/>
      <c r="O7" s="89"/>
      <c r="P7" s="90"/>
      <c r="Q7" s="91">
        <v>0</v>
      </c>
    </row>
    <row r="8" spans="1:21" ht="15" customHeight="1" x14ac:dyDescent="0.2">
      <c r="A8" s="92" t="s">
        <v>37</v>
      </c>
      <c r="B8" s="135"/>
      <c r="C8" s="136"/>
      <c r="D8" s="124"/>
      <c r="E8" s="137"/>
      <c r="F8" s="135"/>
      <c r="G8" s="136"/>
      <c r="H8" s="124"/>
      <c r="I8" s="137"/>
      <c r="J8" s="85"/>
      <c r="K8" s="86"/>
      <c r="L8" s="87"/>
      <c r="M8" s="88"/>
      <c r="N8" s="85"/>
      <c r="O8" s="89"/>
      <c r="P8" s="90"/>
      <c r="Q8" s="91"/>
    </row>
    <row r="9" spans="1:21" ht="15" customHeight="1" thickBot="1" x14ac:dyDescent="0.25">
      <c r="A9" s="92" t="s">
        <v>35</v>
      </c>
      <c r="B9" s="135"/>
      <c r="C9" s="136"/>
      <c r="D9" s="124"/>
      <c r="E9" s="137"/>
      <c r="F9" s="135"/>
      <c r="G9" s="136"/>
      <c r="H9" s="124"/>
      <c r="I9" s="137"/>
      <c r="J9" s="85"/>
      <c r="K9" s="86"/>
      <c r="L9" s="87"/>
      <c r="M9" s="88"/>
      <c r="N9" s="85"/>
      <c r="O9" s="89"/>
      <c r="P9" s="90"/>
      <c r="Q9" s="93"/>
    </row>
    <row r="10" spans="1:21" ht="15" customHeight="1" thickBot="1" x14ac:dyDescent="0.25">
      <c r="A10" s="138" t="s">
        <v>31</v>
      </c>
      <c r="B10" s="139">
        <f>SUM(B8:B9)</f>
        <v>0</v>
      </c>
      <c r="C10" s="139">
        <f>SUM(C8:C9)</f>
        <v>0</v>
      </c>
      <c r="D10" s="139"/>
      <c r="E10" s="139">
        <f>SUM(E8:E9)</f>
        <v>0</v>
      </c>
      <c r="F10" s="139">
        <f>SUM(F8:F9)</f>
        <v>0</v>
      </c>
      <c r="G10" s="139">
        <f>SUM(G8:G9)</f>
        <v>0</v>
      </c>
      <c r="H10" s="139"/>
      <c r="I10" s="139">
        <f>SUM(I8:I9)</f>
        <v>0</v>
      </c>
      <c r="J10" s="95">
        <f>SUM(J8:J9)</f>
        <v>0</v>
      </c>
      <c r="K10" s="95">
        <f>SUM(K8:K9)</f>
        <v>0</v>
      </c>
      <c r="L10" s="95"/>
      <c r="M10" s="95">
        <f>SUM(M8:M9)</f>
        <v>0</v>
      </c>
      <c r="N10" s="95">
        <f>SUM(N8:N9)</f>
        <v>0</v>
      </c>
      <c r="O10" s="95">
        <f>SUM(O8:O9)</f>
        <v>0</v>
      </c>
      <c r="P10" s="95"/>
      <c r="Q10" s="95">
        <f>SUM(Q8:Q9)</f>
        <v>0</v>
      </c>
    </row>
    <row r="11" spans="1:21" ht="15" customHeight="1" x14ac:dyDescent="0.2">
      <c r="A11" s="17" t="s">
        <v>44</v>
      </c>
      <c r="B11" s="135"/>
      <c r="C11" s="136"/>
      <c r="D11" s="124"/>
      <c r="E11" s="137"/>
      <c r="F11" s="135"/>
      <c r="G11" s="136"/>
      <c r="H11" s="124"/>
      <c r="I11" s="137"/>
      <c r="J11" s="85"/>
      <c r="K11" s="86"/>
      <c r="L11" s="87"/>
      <c r="M11" s="88"/>
      <c r="N11" s="85"/>
      <c r="O11" s="89"/>
      <c r="P11" s="90"/>
      <c r="Q11" s="91"/>
    </row>
    <row r="12" spans="1:21" ht="15" customHeight="1" x14ac:dyDescent="0.2">
      <c r="A12" s="92" t="s">
        <v>45</v>
      </c>
      <c r="B12" s="135"/>
      <c r="C12" s="136"/>
      <c r="D12" s="124"/>
      <c r="E12" s="137"/>
      <c r="F12" s="135"/>
      <c r="G12" s="136"/>
      <c r="H12" s="124"/>
      <c r="I12" s="137"/>
      <c r="J12" s="85"/>
      <c r="K12" s="86"/>
      <c r="L12" s="87"/>
      <c r="M12" s="88"/>
      <c r="N12" s="85"/>
      <c r="O12" s="89"/>
      <c r="P12" s="90"/>
      <c r="Q12" s="91"/>
    </row>
    <row r="13" spans="1:21" ht="15" customHeight="1" x14ac:dyDescent="0.2">
      <c r="A13" s="92" t="s">
        <v>36</v>
      </c>
      <c r="B13" s="135"/>
      <c r="C13" s="136"/>
      <c r="D13" s="124"/>
      <c r="E13" s="137"/>
      <c r="F13" s="135"/>
      <c r="G13" s="136"/>
      <c r="H13" s="124"/>
      <c r="I13" s="137"/>
      <c r="J13" s="85"/>
      <c r="K13" s="86"/>
      <c r="L13" s="87"/>
      <c r="M13" s="88"/>
      <c r="N13" s="85"/>
      <c r="O13" s="89"/>
      <c r="P13" s="90"/>
      <c r="Q13" s="91"/>
    </row>
    <row r="14" spans="1:21" ht="15" customHeight="1" thickBot="1" x14ac:dyDescent="0.25">
      <c r="A14" s="92" t="s">
        <v>52</v>
      </c>
      <c r="B14" s="135"/>
      <c r="C14" s="136"/>
      <c r="D14" s="124"/>
      <c r="E14" s="137"/>
      <c r="F14" s="135"/>
      <c r="G14" s="136"/>
      <c r="H14" s="124"/>
      <c r="I14" s="137"/>
      <c r="J14" s="85"/>
      <c r="K14" s="86"/>
      <c r="L14" s="87"/>
      <c r="M14" s="88"/>
      <c r="N14" s="85"/>
      <c r="O14" s="89"/>
      <c r="P14" s="90"/>
      <c r="Q14" s="93"/>
    </row>
    <row r="15" spans="1:21" ht="15" customHeight="1" thickBot="1" x14ac:dyDescent="0.25">
      <c r="A15" s="138" t="s">
        <v>30</v>
      </c>
      <c r="B15" s="139">
        <f>SUM(B12:B14)</f>
        <v>0</v>
      </c>
      <c r="C15" s="139">
        <f>SUM(C12:C14)</f>
        <v>0</v>
      </c>
      <c r="D15" s="139"/>
      <c r="E15" s="139">
        <f>SUM(E12:E14)</f>
        <v>0</v>
      </c>
      <c r="F15" s="139">
        <f>SUM(F12:F14)</f>
        <v>0</v>
      </c>
      <c r="G15" s="139">
        <f>SUM(G12:G14)</f>
        <v>0</v>
      </c>
      <c r="H15" s="139"/>
      <c r="I15" s="139">
        <f>SUM(I12:I14)</f>
        <v>0</v>
      </c>
      <c r="J15" s="95">
        <f>SUM(J12:J14)</f>
        <v>0</v>
      </c>
      <c r="K15" s="95">
        <f>SUM(K12:K14)</f>
        <v>0</v>
      </c>
      <c r="L15" s="95"/>
      <c r="M15" s="95">
        <f>SUM(M12:M14)</f>
        <v>0</v>
      </c>
      <c r="N15" s="95">
        <f>SUM(N12:N14)</f>
        <v>0</v>
      </c>
      <c r="O15" s="95">
        <f>SUM(O12:O14)</f>
        <v>0</v>
      </c>
      <c r="P15" s="95"/>
      <c r="Q15" s="95">
        <f>SUM(Q12:Q14)</f>
        <v>0</v>
      </c>
    </row>
    <row r="16" spans="1:21" ht="15" customHeight="1" x14ac:dyDescent="0.2">
      <c r="A16" s="96" t="s">
        <v>34</v>
      </c>
      <c r="B16" s="135"/>
      <c r="C16" s="136"/>
      <c r="D16" s="124"/>
      <c r="E16" s="137"/>
      <c r="F16" s="135"/>
      <c r="G16" s="136"/>
      <c r="H16" s="124"/>
      <c r="I16" s="137"/>
      <c r="J16" s="85"/>
      <c r="K16" s="86"/>
      <c r="L16" s="87"/>
      <c r="M16" s="88"/>
      <c r="N16" s="85"/>
      <c r="O16" s="89"/>
      <c r="P16" s="90"/>
      <c r="Q16" s="93"/>
    </row>
    <row r="17" spans="1:17" ht="15" customHeight="1" x14ac:dyDescent="0.2">
      <c r="A17" s="92" t="s">
        <v>40</v>
      </c>
      <c r="B17" s="135"/>
      <c r="C17" s="136"/>
      <c r="D17" s="124"/>
      <c r="E17" s="137"/>
      <c r="F17" s="135"/>
      <c r="G17" s="136"/>
      <c r="H17" s="124"/>
      <c r="I17" s="137"/>
      <c r="J17" s="85"/>
      <c r="K17" s="86"/>
      <c r="L17" s="87"/>
      <c r="M17" s="88"/>
      <c r="N17" s="85"/>
      <c r="O17" s="89"/>
      <c r="P17" s="90"/>
      <c r="Q17" s="93"/>
    </row>
    <row r="18" spans="1:17" ht="15" customHeight="1" x14ac:dyDescent="0.2">
      <c r="A18" s="92" t="s">
        <v>38</v>
      </c>
      <c r="B18" s="135"/>
      <c r="C18" s="136"/>
      <c r="D18" s="124"/>
      <c r="E18" s="137"/>
      <c r="F18" s="135"/>
      <c r="G18" s="136"/>
      <c r="H18" s="124"/>
      <c r="I18" s="137"/>
      <c r="J18" s="85"/>
      <c r="K18" s="86"/>
      <c r="L18" s="87"/>
      <c r="M18" s="88"/>
      <c r="N18" s="85"/>
      <c r="O18" s="89"/>
      <c r="P18" s="90"/>
      <c r="Q18" s="93"/>
    </row>
    <row r="19" spans="1:17" ht="15" customHeight="1" x14ac:dyDescent="0.2">
      <c r="A19" s="92" t="s">
        <v>39</v>
      </c>
      <c r="B19" s="135"/>
      <c r="C19" s="136"/>
      <c r="D19" s="124"/>
      <c r="E19" s="137"/>
      <c r="F19" s="135"/>
      <c r="G19" s="136"/>
      <c r="H19" s="124"/>
      <c r="I19" s="137"/>
      <c r="J19" s="85"/>
      <c r="K19" s="86"/>
      <c r="L19" s="87"/>
      <c r="M19" s="88"/>
      <c r="N19" s="85"/>
      <c r="O19" s="89"/>
      <c r="P19" s="90"/>
      <c r="Q19" s="93"/>
    </row>
    <row r="20" spans="1:17" ht="15" customHeight="1" x14ac:dyDescent="0.2">
      <c r="A20" s="92" t="s">
        <v>41</v>
      </c>
      <c r="B20" s="135"/>
      <c r="C20" s="136"/>
      <c r="D20" s="124"/>
      <c r="E20" s="137"/>
      <c r="F20" s="135"/>
      <c r="G20" s="136"/>
      <c r="H20" s="124"/>
      <c r="I20" s="137"/>
      <c r="J20" s="85"/>
      <c r="K20" s="86"/>
      <c r="L20" s="87"/>
      <c r="M20" s="88"/>
      <c r="N20" s="85"/>
      <c r="O20" s="89"/>
      <c r="P20" s="90"/>
      <c r="Q20" s="93"/>
    </row>
    <row r="21" spans="1:17" ht="15" customHeight="1" x14ac:dyDescent="0.2">
      <c r="A21" s="92" t="s">
        <v>42</v>
      </c>
      <c r="B21" s="135"/>
      <c r="C21" s="136"/>
      <c r="D21" s="124"/>
      <c r="E21" s="137"/>
      <c r="F21" s="135"/>
      <c r="G21" s="136"/>
      <c r="H21" s="124"/>
      <c r="I21" s="137"/>
      <c r="J21" s="85"/>
      <c r="K21" s="86"/>
      <c r="L21" s="87"/>
      <c r="M21" s="88"/>
      <c r="N21" s="85"/>
      <c r="O21" s="89"/>
      <c r="P21" s="90"/>
      <c r="Q21" s="93"/>
    </row>
    <row r="22" spans="1:17" ht="15" customHeight="1" x14ac:dyDescent="0.2">
      <c r="A22" s="96" t="s">
        <v>9</v>
      </c>
      <c r="B22" s="135"/>
      <c r="C22" s="136"/>
      <c r="D22" s="124"/>
      <c r="E22" s="137"/>
      <c r="F22" s="135"/>
      <c r="G22" s="136"/>
      <c r="H22" s="124"/>
      <c r="I22" s="137"/>
      <c r="J22" s="85"/>
      <c r="K22" s="86"/>
      <c r="L22" s="87"/>
      <c r="M22" s="88"/>
      <c r="N22" s="85"/>
      <c r="O22" s="89"/>
      <c r="P22" s="90"/>
      <c r="Q22" s="93"/>
    </row>
    <row r="23" spans="1:17" ht="15" customHeight="1" thickBot="1" x14ac:dyDescent="0.25">
      <c r="A23" s="97" t="s">
        <v>8</v>
      </c>
      <c r="B23" s="140"/>
      <c r="C23" s="141"/>
      <c r="D23" s="126"/>
      <c r="E23" s="142"/>
      <c r="F23" s="140"/>
      <c r="G23" s="141"/>
      <c r="H23" s="126"/>
      <c r="I23" s="142"/>
      <c r="J23" s="98"/>
      <c r="K23" s="99"/>
      <c r="L23" s="100"/>
      <c r="M23" s="101"/>
      <c r="N23" s="98"/>
      <c r="O23" s="102"/>
      <c r="P23" s="103"/>
      <c r="Q23" s="104"/>
    </row>
    <row r="24" spans="1:17" ht="15" customHeight="1" thickBot="1" x14ac:dyDescent="0.25">
      <c r="A24" s="138" t="s">
        <v>32</v>
      </c>
      <c r="B24" s="143">
        <f>SUM(B17:B23)</f>
        <v>0</v>
      </c>
      <c r="C24" s="139">
        <f>SUM(C17:C22)</f>
        <v>0</v>
      </c>
      <c r="D24" s="144"/>
      <c r="E24" s="145">
        <f>SUM(E17:E23)</f>
        <v>0</v>
      </c>
      <c r="F24" s="143">
        <f>SUM(F17:F23)</f>
        <v>0</v>
      </c>
      <c r="G24" s="139">
        <f>SUM(G17:G22)</f>
        <v>0</v>
      </c>
      <c r="H24" s="144"/>
      <c r="I24" s="145">
        <f>SUM(I17:I23)</f>
        <v>0</v>
      </c>
      <c r="J24" s="105">
        <f>SUM(J17:J23)</f>
        <v>0</v>
      </c>
      <c r="K24" s="95">
        <f>SUM(K17:K22)</f>
        <v>0</v>
      </c>
      <c r="L24" s="106"/>
      <c r="M24" s="107">
        <f>SUM(M17:M23)</f>
        <v>0</v>
      </c>
      <c r="N24" s="105">
        <f>SUM(N17:N23)</f>
        <v>0</v>
      </c>
      <c r="O24" s="95">
        <f>SUM(O17:O22)</f>
        <v>0</v>
      </c>
      <c r="P24" s="106"/>
      <c r="Q24" s="107">
        <f>SUM(Q17:Q23)</f>
        <v>0</v>
      </c>
    </row>
    <row r="25" spans="1:17" ht="15" customHeight="1" thickBot="1" x14ac:dyDescent="0.25">
      <c r="A25" s="138" t="s">
        <v>33</v>
      </c>
      <c r="B25" s="143">
        <f>B24+B15+B10</f>
        <v>0</v>
      </c>
      <c r="C25" s="139">
        <f>SUM(C10,C15,C24)</f>
        <v>0</v>
      </c>
      <c r="D25" s="144"/>
      <c r="E25" s="145">
        <f>SUM(E10,E15,E24)</f>
        <v>0</v>
      </c>
      <c r="F25" s="143">
        <f>F24+F15+F10</f>
        <v>0</v>
      </c>
      <c r="G25" s="139">
        <f>SUM(G10,G15,G24)</f>
        <v>0</v>
      </c>
      <c r="H25" s="144"/>
      <c r="I25" s="145">
        <f>SUM(I10,I15,I24)</f>
        <v>0</v>
      </c>
      <c r="J25" s="105">
        <f>J24+J15+J10</f>
        <v>0</v>
      </c>
      <c r="K25" s="95">
        <f>SUM(K10,K15,K24)</f>
        <v>0</v>
      </c>
      <c r="L25" s="106"/>
      <c r="M25" s="107">
        <f>SUM(M10,M15,M24)</f>
        <v>0</v>
      </c>
      <c r="N25" s="105">
        <f>N24+N15+N10</f>
        <v>0</v>
      </c>
      <c r="O25" s="95">
        <f>SUM(O10,O15,O24)</f>
        <v>0</v>
      </c>
      <c r="P25" s="106"/>
      <c r="Q25" s="107">
        <f>SUM(Q10,Q15,Q24)</f>
        <v>0</v>
      </c>
    </row>
    <row r="26" spans="1:17" ht="15" customHeight="1" x14ac:dyDescent="0.25">
      <c r="A26" s="131"/>
      <c r="O26" s="76"/>
    </row>
    <row r="27" spans="1:17" ht="27" x14ac:dyDescent="0.25">
      <c r="A27" s="131" t="s">
        <v>29</v>
      </c>
      <c r="O27" s="76"/>
    </row>
    <row r="28" spans="1:17" ht="13.5" x14ac:dyDescent="0.25">
      <c r="A28" s="108"/>
      <c r="C28" s="108"/>
      <c r="D28" s="108"/>
      <c r="E28" s="108"/>
      <c r="G28" s="108"/>
      <c r="H28" s="108"/>
      <c r="I28" s="108"/>
      <c r="K28" s="108"/>
      <c r="L28" s="108"/>
      <c r="M28" s="108"/>
      <c r="N28" s="108"/>
      <c r="O28" s="76"/>
    </row>
    <row r="29" spans="1:17" ht="15" customHeight="1" thickBot="1" x14ac:dyDescent="0.25">
      <c r="A29" s="56" t="s">
        <v>68</v>
      </c>
      <c r="O29" s="76"/>
    </row>
    <row r="30" spans="1:17" ht="13.5" thickBot="1" x14ac:dyDescent="0.25">
      <c r="A30" s="77" t="s">
        <v>54</v>
      </c>
      <c r="B30" s="147" t="s">
        <v>70</v>
      </c>
      <c r="C30" s="150"/>
      <c r="D30" s="150"/>
      <c r="E30" s="151"/>
      <c r="F30" s="147" t="s">
        <v>71</v>
      </c>
      <c r="G30" s="150"/>
      <c r="H30" s="150"/>
      <c r="I30" s="151"/>
      <c r="J30" s="147" t="s">
        <v>72</v>
      </c>
      <c r="K30" s="150"/>
      <c r="L30" s="150"/>
      <c r="M30" s="151"/>
      <c r="N30" s="152" t="s">
        <v>24</v>
      </c>
      <c r="O30" s="150"/>
      <c r="P30" s="150"/>
      <c r="Q30" s="151"/>
    </row>
    <row r="31" spans="1:17" ht="15" customHeight="1" thickBot="1" x14ac:dyDescent="0.25">
      <c r="A31" s="79" t="s">
        <v>25</v>
      </c>
      <c r="B31" s="80" t="s">
        <v>53</v>
      </c>
      <c r="C31" s="81" t="s">
        <v>26</v>
      </c>
      <c r="D31" s="82"/>
      <c r="E31" s="83"/>
      <c r="F31" s="80" t="s">
        <v>53</v>
      </c>
      <c r="G31" s="81" t="s">
        <v>26</v>
      </c>
      <c r="H31" s="82"/>
      <c r="I31" s="83" t="s">
        <v>28</v>
      </c>
      <c r="J31" s="80" t="s">
        <v>53</v>
      </c>
      <c r="K31" s="81" t="s">
        <v>26</v>
      </c>
      <c r="L31" s="82"/>
      <c r="M31" s="83"/>
      <c r="N31" s="80" t="s">
        <v>53</v>
      </c>
      <c r="O31" s="81" t="s">
        <v>26</v>
      </c>
      <c r="P31" s="82"/>
      <c r="Q31" s="83"/>
    </row>
    <row r="32" spans="1:17" ht="15" customHeight="1" x14ac:dyDescent="0.2">
      <c r="A32" s="17" t="s">
        <v>43</v>
      </c>
      <c r="B32" s="85"/>
      <c r="C32" s="86"/>
      <c r="D32" s="109"/>
      <c r="E32" s="110"/>
      <c r="F32" s="85"/>
      <c r="G32" s="86"/>
      <c r="H32" s="109"/>
      <c r="I32" s="88"/>
      <c r="J32" s="85"/>
      <c r="K32" s="86"/>
      <c r="L32" s="109"/>
      <c r="M32" s="110"/>
      <c r="N32" s="85"/>
      <c r="O32" s="89"/>
      <c r="P32" s="109"/>
      <c r="Q32" s="110"/>
    </row>
    <row r="33" spans="1:17" ht="15" customHeight="1" x14ac:dyDescent="0.2">
      <c r="A33" s="92" t="s">
        <v>37</v>
      </c>
      <c r="B33" s="85"/>
      <c r="C33" s="86"/>
      <c r="D33" s="109"/>
      <c r="E33" s="110"/>
      <c r="F33" s="85"/>
      <c r="G33" s="86"/>
      <c r="H33" s="109"/>
      <c r="I33" s="88"/>
      <c r="J33" s="85"/>
      <c r="K33" s="86"/>
      <c r="L33" s="109"/>
      <c r="M33" s="110"/>
      <c r="N33" s="85"/>
      <c r="O33" s="89"/>
      <c r="P33" s="109"/>
      <c r="Q33" s="110"/>
    </row>
    <row r="34" spans="1:17" ht="15" customHeight="1" thickBot="1" x14ac:dyDescent="0.25">
      <c r="A34" s="92" t="s">
        <v>35</v>
      </c>
      <c r="B34" s="85"/>
      <c r="C34" s="86"/>
      <c r="D34" s="109"/>
      <c r="E34" s="110"/>
      <c r="F34" s="85"/>
      <c r="G34" s="86"/>
      <c r="H34" s="109"/>
      <c r="I34" s="88"/>
      <c r="J34" s="85"/>
      <c r="K34" s="86"/>
      <c r="L34" s="109"/>
      <c r="M34" s="110"/>
      <c r="N34" s="85"/>
      <c r="O34" s="89"/>
      <c r="P34" s="109"/>
      <c r="Q34" s="110"/>
    </row>
    <row r="35" spans="1:17" ht="15" customHeight="1" thickBot="1" x14ac:dyDescent="0.25">
      <c r="A35" s="94" t="s">
        <v>31</v>
      </c>
      <c r="B35" s="95">
        <f>SUM(B33:B34)</f>
        <v>0</v>
      </c>
      <c r="C35" s="95">
        <f>SUM(C33:C34)</f>
        <v>0</v>
      </c>
      <c r="D35" s="111"/>
      <c r="E35" s="95"/>
      <c r="F35" s="95">
        <f>SUM(F33:F34)</f>
        <v>0</v>
      </c>
      <c r="G35" s="95">
        <f>SUM(G33:G34)</f>
        <v>0</v>
      </c>
      <c r="H35" s="111"/>
      <c r="I35" s="95">
        <f>SUM(I33:I34)</f>
        <v>0</v>
      </c>
      <c r="J35" s="95">
        <f>SUM(J33:J34)</f>
        <v>0</v>
      </c>
      <c r="K35" s="95">
        <f>SUM(K33:K34)</f>
        <v>0</v>
      </c>
      <c r="L35" s="111"/>
      <c r="M35" s="95"/>
      <c r="N35" s="95">
        <f>SUM(N33:N34)</f>
        <v>0</v>
      </c>
      <c r="O35" s="95">
        <f>SUM(O33:O34)</f>
        <v>0</v>
      </c>
      <c r="P35" s="111"/>
      <c r="Q35" s="95"/>
    </row>
    <row r="36" spans="1:17" ht="15" customHeight="1" x14ac:dyDescent="0.2">
      <c r="A36" s="17" t="s">
        <v>44</v>
      </c>
      <c r="B36" s="85"/>
      <c r="C36" s="86"/>
      <c r="D36" s="109"/>
      <c r="E36" s="110"/>
      <c r="F36" s="85"/>
      <c r="G36" s="86"/>
      <c r="H36" s="109"/>
      <c r="I36" s="88"/>
      <c r="J36" s="85"/>
      <c r="K36" s="86"/>
      <c r="L36" s="109"/>
      <c r="M36" s="110"/>
      <c r="N36" s="85"/>
      <c r="O36" s="89"/>
      <c r="P36" s="109"/>
      <c r="Q36" s="110"/>
    </row>
    <row r="37" spans="1:17" ht="15" customHeight="1" x14ac:dyDescent="0.2">
      <c r="A37" s="92" t="s">
        <v>45</v>
      </c>
      <c r="B37" s="85"/>
      <c r="C37" s="86"/>
      <c r="D37" s="109"/>
      <c r="E37" s="110"/>
      <c r="F37" s="85"/>
      <c r="G37" s="86"/>
      <c r="H37" s="109"/>
      <c r="I37" s="88"/>
      <c r="J37" s="85"/>
      <c r="K37" s="86"/>
      <c r="L37" s="109"/>
      <c r="M37" s="110"/>
      <c r="N37" s="85"/>
      <c r="O37" s="89"/>
      <c r="P37" s="109"/>
      <c r="Q37" s="110"/>
    </row>
    <row r="38" spans="1:17" ht="15" customHeight="1" x14ac:dyDescent="0.2">
      <c r="A38" s="92" t="s">
        <v>36</v>
      </c>
      <c r="B38" s="85"/>
      <c r="C38" s="86"/>
      <c r="D38" s="109"/>
      <c r="E38" s="110"/>
      <c r="F38" s="85"/>
      <c r="G38" s="86"/>
      <c r="H38" s="109"/>
      <c r="I38" s="88"/>
      <c r="J38" s="85"/>
      <c r="K38" s="86"/>
      <c r="L38" s="109"/>
      <c r="M38" s="110"/>
      <c r="N38" s="85"/>
      <c r="O38" s="89"/>
      <c r="P38" s="109"/>
      <c r="Q38" s="110"/>
    </row>
    <row r="39" spans="1:17" ht="15" customHeight="1" thickBot="1" x14ac:dyDescent="0.25">
      <c r="A39" s="92" t="s">
        <v>52</v>
      </c>
      <c r="B39" s="85"/>
      <c r="C39" s="86"/>
      <c r="D39" s="109"/>
      <c r="E39" s="110"/>
      <c r="F39" s="85"/>
      <c r="G39" s="86"/>
      <c r="H39" s="109"/>
      <c r="I39" s="88"/>
      <c r="J39" s="85"/>
      <c r="K39" s="86"/>
      <c r="L39" s="109"/>
      <c r="M39" s="110"/>
      <c r="N39" s="85"/>
      <c r="O39" s="89"/>
      <c r="P39" s="109"/>
      <c r="Q39" s="110"/>
    </row>
    <row r="40" spans="1:17" ht="15" customHeight="1" thickBot="1" x14ac:dyDescent="0.25">
      <c r="A40" s="94" t="s">
        <v>30</v>
      </c>
      <c r="B40" s="95">
        <f>SUM(B37:B39)</f>
        <v>0</v>
      </c>
      <c r="C40" s="95">
        <f>SUM(C37:C39)</f>
        <v>0</v>
      </c>
      <c r="D40" s="111"/>
      <c r="E40" s="95"/>
      <c r="F40" s="95">
        <f>SUM(F37:F39)</f>
        <v>0</v>
      </c>
      <c r="G40" s="95">
        <f>SUM(G37:G39)</f>
        <v>0</v>
      </c>
      <c r="H40" s="111"/>
      <c r="I40" s="95">
        <f>SUM(I37:I39)</f>
        <v>0</v>
      </c>
      <c r="J40" s="95">
        <f>SUM(J37:J39)</f>
        <v>0</v>
      </c>
      <c r="K40" s="95">
        <f>SUM(K37:K39)</f>
        <v>0</v>
      </c>
      <c r="L40" s="111"/>
      <c r="M40" s="95"/>
      <c r="N40" s="95">
        <f>SUM(N37:N39)</f>
        <v>0</v>
      </c>
      <c r="O40" s="95">
        <f>SUM(O37:O39)</f>
        <v>0</v>
      </c>
      <c r="P40" s="111"/>
      <c r="Q40" s="95"/>
    </row>
    <row r="41" spans="1:17" ht="15" customHeight="1" x14ac:dyDescent="0.2">
      <c r="A41" s="96" t="s">
        <v>34</v>
      </c>
      <c r="B41" s="85"/>
      <c r="C41" s="86"/>
      <c r="D41" s="109"/>
      <c r="E41" s="110"/>
      <c r="F41" s="85"/>
      <c r="G41" s="86"/>
      <c r="H41" s="109"/>
      <c r="I41" s="88"/>
      <c r="J41" s="85"/>
      <c r="K41" s="86"/>
      <c r="L41" s="109"/>
      <c r="M41" s="110"/>
      <c r="N41" s="85"/>
      <c r="O41" s="89"/>
      <c r="P41" s="109"/>
      <c r="Q41" s="110"/>
    </row>
    <row r="42" spans="1:17" ht="15" customHeight="1" x14ac:dyDescent="0.2">
      <c r="A42" s="92" t="s">
        <v>40</v>
      </c>
      <c r="B42" s="85"/>
      <c r="C42" s="86"/>
      <c r="D42" s="109"/>
      <c r="E42" s="110"/>
      <c r="F42" s="85"/>
      <c r="G42" s="86"/>
      <c r="H42" s="109"/>
      <c r="I42" s="88"/>
      <c r="J42" s="85"/>
      <c r="K42" s="86"/>
      <c r="L42" s="109"/>
      <c r="M42" s="110"/>
      <c r="N42" s="85"/>
      <c r="O42" s="89"/>
      <c r="P42" s="109"/>
      <c r="Q42" s="110"/>
    </row>
    <row r="43" spans="1:17" ht="15" customHeight="1" x14ac:dyDescent="0.2">
      <c r="A43" s="92" t="s">
        <v>38</v>
      </c>
      <c r="B43" s="85"/>
      <c r="C43" s="86"/>
      <c r="D43" s="109"/>
      <c r="E43" s="110"/>
      <c r="F43" s="85"/>
      <c r="G43" s="86"/>
      <c r="H43" s="109"/>
      <c r="I43" s="88"/>
      <c r="J43" s="85"/>
      <c r="K43" s="86"/>
      <c r="L43" s="109"/>
      <c r="M43" s="110"/>
      <c r="N43" s="85"/>
      <c r="O43" s="89"/>
      <c r="P43" s="109"/>
      <c r="Q43" s="110"/>
    </row>
    <row r="44" spans="1:17" ht="15" customHeight="1" x14ac:dyDescent="0.2">
      <c r="A44" s="92" t="s">
        <v>39</v>
      </c>
      <c r="B44" s="85"/>
      <c r="C44" s="86"/>
      <c r="D44" s="109"/>
      <c r="E44" s="110"/>
      <c r="F44" s="85"/>
      <c r="G44" s="86"/>
      <c r="H44" s="109"/>
      <c r="I44" s="88"/>
      <c r="J44" s="85"/>
      <c r="K44" s="86"/>
      <c r="L44" s="109"/>
      <c r="M44" s="110"/>
      <c r="N44" s="85"/>
      <c r="O44" s="89"/>
      <c r="P44" s="109"/>
      <c r="Q44" s="110"/>
    </row>
    <row r="45" spans="1:17" ht="15" customHeight="1" x14ac:dyDescent="0.2">
      <c r="A45" s="92" t="s">
        <v>41</v>
      </c>
      <c r="B45" s="85"/>
      <c r="C45" s="86"/>
      <c r="D45" s="109"/>
      <c r="E45" s="110"/>
      <c r="F45" s="85"/>
      <c r="G45" s="86"/>
      <c r="H45" s="109"/>
      <c r="I45" s="88"/>
      <c r="J45" s="85"/>
      <c r="K45" s="86"/>
      <c r="L45" s="109"/>
      <c r="M45" s="110"/>
      <c r="N45" s="85"/>
      <c r="O45" s="89"/>
      <c r="P45" s="109"/>
      <c r="Q45" s="110"/>
    </row>
    <row r="46" spans="1:17" ht="15" customHeight="1" x14ac:dyDescent="0.2">
      <c r="A46" s="92" t="s">
        <v>42</v>
      </c>
      <c r="B46" s="85"/>
      <c r="C46" s="86"/>
      <c r="D46" s="109"/>
      <c r="E46" s="110"/>
      <c r="F46" s="85"/>
      <c r="G46" s="86"/>
      <c r="H46" s="109"/>
      <c r="I46" s="88"/>
      <c r="J46" s="85"/>
      <c r="K46" s="86"/>
      <c r="L46" s="109"/>
      <c r="M46" s="110"/>
      <c r="N46" s="85"/>
      <c r="O46" s="89"/>
      <c r="P46" s="109"/>
      <c r="Q46" s="110"/>
    </row>
    <row r="47" spans="1:17" ht="15" customHeight="1" x14ac:dyDescent="0.2">
      <c r="A47" s="96" t="s">
        <v>9</v>
      </c>
      <c r="B47" s="85"/>
      <c r="C47" s="86"/>
      <c r="D47" s="109"/>
      <c r="E47" s="110"/>
      <c r="F47" s="85"/>
      <c r="G47" s="86"/>
      <c r="H47" s="109"/>
      <c r="I47" s="88"/>
      <c r="J47" s="85"/>
      <c r="K47" s="86"/>
      <c r="L47" s="109"/>
      <c r="M47" s="110"/>
      <c r="N47" s="85"/>
      <c r="O47" s="89"/>
      <c r="P47" s="109"/>
      <c r="Q47" s="110"/>
    </row>
    <row r="48" spans="1:17" ht="15" customHeight="1" thickBot="1" x14ac:dyDescent="0.25">
      <c r="A48" s="97" t="s">
        <v>8</v>
      </c>
      <c r="B48" s="98"/>
      <c r="C48" s="86"/>
      <c r="D48" s="109"/>
      <c r="E48" s="110"/>
      <c r="F48" s="98"/>
      <c r="G48" s="86"/>
      <c r="H48" s="109"/>
      <c r="I48" s="88"/>
      <c r="J48" s="98"/>
      <c r="K48" s="86"/>
      <c r="L48" s="109"/>
      <c r="M48" s="110"/>
      <c r="N48" s="98"/>
      <c r="O48" s="89"/>
      <c r="P48" s="109"/>
      <c r="Q48" s="110"/>
    </row>
    <row r="49" spans="1:17" ht="15" customHeight="1" thickBot="1" x14ac:dyDescent="0.25">
      <c r="A49" s="94" t="s">
        <v>32</v>
      </c>
      <c r="B49" s="105">
        <f>SUM(B42:B48)</f>
        <v>0</v>
      </c>
      <c r="C49" s="95">
        <f>SUM(C42:C48)</f>
        <v>0</v>
      </c>
      <c r="D49" s="106"/>
      <c r="E49" s="107"/>
      <c r="F49" s="105">
        <f>SUM(F42:F48)</f>
        <v>0</v>
      </c>
      <c r="G49" s="95">
        <f>SUM(G42:G48)</f>
        <v>0</v>
      </c>
      <c r="H49" s="106"/>
      <c r="I49" s="107">
        <f>SUM(I42:I48)</f>
        <v>0</v>
      </c>
      <c r="J49" s="105">
        <f>SUM(J42:J48)</f>
        <v>0</v>
      </c>
      <c r="K49" s="95">
        <f>SUM(K42:K48)</f>
        <v>0</v>
      </c>
      <c r="L49" s="106"/>
      <c r="M49" s="107"/>
      <c r="N49" s="105">
        <f>SUM(N42:N48)</f>
        <v>0</v>
      </c>
      <c r="O49" s="95">
        <f>SUM(O42:O48)</f>
        <v>0</v>
      </c>
      <c r="P49" s="106"/>
      <c r="Q49" s="107"/>
    </row>
    <row r="50" spans="1:17" ht="15" customHeight="1" thickBot="1" x14ac:dyDescent="0.25">
      <c r="A50" s="94" t="s">
        <v>33</v>
      </c>
      <c r="B50" s="105">
        <f>B49+B40+B35</f>
        <v>0</v>
      </c>
      <c r="C50" s="95">
        <f>SUM(C35,C40,C49)</f>
        <v>0</v>
      </c>
      <c r="D50" s="106"/>
      <c r="E50" s="107"/>
      <c r="F50" s="105">
        <f>F49+F40+F35</f>
        <v>0</v>
      </c>
      <c r="G50" s="95">
        <f>SUM(G35,G40,G49)</f>
        <v>0</v>
      </c>
      <c r="H50" s="106"/>
      <c r="I50" s="107">
        <f>SUM(I35,I40,I49)</f>
        <v>0</v>
      </c>
      <c r="J50" s="105">
        <f>J49+J40+J35</f>
        <v>0</v>
      </c>
      <c r="K50" s="95">
        <f>SUM(K35,K40,K49)</f>
        <v>0</v>
      </c>
      <c r="L50" s="106"/>
      <c r="M50" s="107"/>
      <c r="N50" s="105">
        <f>N49+N40+N35</f>
        <v>0</v>
      </c>
      <c r="O50" s="95">
        <f>SUM(O35,O40,O49)</f>
        <v>0</v>
      </c>
      <c r="P50" s="106"/>
      <c r="Q50" s="107"/>
    </row>
    <row r="51" spans="1:17" ht="13.5" x14ac:dyDescent="0.25">
      <c r="A51" s="108" t="s">
        <v>13</v>
      </c>
    </row>
    <row r="77" spans="1:1" x14ac:dyDescent="0.2">
      <c r="A77" s="112"/>
    </row>
  </sheetData>
  <customSheetViews>
    <customSheetView guid="{2C776DD6-30E1-42E3-8024-34A20C51C291}" scale="115" showPageBreaks="1" printArea="1">
      <selection activeCell="A8" sqref="A8"/>
      <rowBreaks count="1" manualBreakCount="1">
        <brk id="27" min="1" max="16" man="1"/>
      </rowBreaks>
      <colBreaks count="1" manualBreakCount="1">
        <brk id="9" max="59" man="1"/>
      </colBreaks>
      <pageMargins left="0.25" right="0.3" top="1.06" bottom="0.54" header="0.38" footer="0.27"/>
      <printOptions horizontalCentered="1"/>
      <pageSetup scale="97" firstPageNumber="155" fitToWidth="4" fitToHeight="0" pageOrder="overThenDown" orientation="landscape" r:id="rId1"/>
      <headerFooter alignWithMargins="0">
        <oddHeader xml:space="preserve">&amp;C&amp;"Times New Roman,Bold"&amp;13Appendix D
CMS Costing Matrix
Worksheet 3 - Professional Services&amp;R&amp;"Arial,Bold"&amp;12 </oddHeader>
      </headerFooter>
    </customSheetView>
    <customSheetView guid="{1A2FB038-47D3-40CB-B6C2-77880A2CD831}" showPageBreaks="1" printArea="1" view="pageLayout">
      <selection activeCell="E14" sqref="E14"/>
      <rowBreaks count="1" manualBreakCount="1">
        <brk id="27" min="1" max="16" man="1"/>
      </rowBreaks>
      <colBreaks count="1" manualBreakCount="1">
        <brk id="9" max="59" man="1"/>
      </colBreaks>
      <pageMargins left="0.25" right="0.3" top="1.06" bottom="0.54" header="0.38" footer="0.27"/>
      <printOptions horizontalCentered="1"/>
      <pageSetup scale="97" firstPageNumber="155" fitToWidth="4" fitToHeight="0" pageOrder="overThenDown" orientation="landscape" r:id="rId2"/>
      <headerFooter alignWithMargins="0">
        <oddHeader xml:space="preserve">&amp;L&amp;"Times New Roman,Regular"&amp;12RFP Title: &amp;K02-089CMS for Juvenile Dependency Attorneys in the State of California&amp;K0000FF
RFP No.:  
&amp;C&amp;"Times New Roman,Bold"&amp;13
ATTACHMENT 9
CASE MANAGEMENT SOLUTION COSTING MATRIX
&amp;R&amp;"Arial,Bold"&amp;12 </oddHeader>
      </headerFooter>
    </customSheetView>
  </customSheetViews>
  <mergeCells count="8">
    <mergeCell ref="F5:I5"/>
    <mergeCell ref="B5:E5"/>
    <mergeCell ref="J5:L5"/>
    <mergeCell ref="N5:Q5"/>
    <mergeCell ref="B30:E30"/>
    <mergeCell ref="F30:I30"/>
    <mergeCell ref="J30:M30"/>
    <mergeCell ref="N30:Q30"/>
  </mergeCells>
  <phoneticPr fontId="0" type="noConversion"/>
  <printOptions horizontalCentered="1"/>
  <pageMargins left="0.25" right="0.3" top="1.06" bottom="0.54" header="0.38" footer="0.27"/>
  <pageSetup scale="97" firstPageNumber="155" fitToWidth="4" fitToHeight="0" pageOrder="overThenDown" orientation="landscape" r:id="rId3"/>
  <headerFooter alignWithMargins="0">
    <oddHeader xml:space="preserve">&amp;C&amp;"Times New Roman,Bold"&amp;13Appendix D
CMS Costing Matrix
Worksheet 3 - Professional Services&amp;R&amp;"Arial,Bold"&amp;12 </oddHeader>
  </headerFooter>
  <rowBreaks count="1" manualBreakCount="1">
    <brk id="27" min="1" max="16" man="1"/>
  </rowBreaks>
  <colBreaks count="1" manualBreakCount="1">
    <brk id="9" max="59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view="pageLayout" zoomScaleNormal="100" workbookViewId="0">
      <selection activeCell="C1" sqref="C1"/>
    </sheetView>
  </sheetViews>
  <sheetFormatPr defaultColWidth="8.85546875" defaultRowHeight="12.75" x14ac:dyDescent="0.2"/>
  <cols>
    <col min="1" max="1" width="54.42578125" customWidth="1"/>
    <col min="2" max="2" width="18.85546875" style="3" customWidth="1"/>
    <col min="3" max="3" width="56.7109375" customWidth="1"/>
  </cols>
  <sheetData>
    <row r="1" spans="1:3" ht="15.75" customHeight="1" x14ac:dyDescent="0.25">
      <c r="A1" s="4"/>
      <c r="B1" s="5"/>
      <c r="C1" s="6"/>
    </row>
    <row r="2" spans="1:3" ht="15.75" x14ac:dyDescent="0.25">
      <c r="A2" s="7" t="s">
        <v>46</v>
      </c>
      <c r="B2" s="8"/>
      <c r="C2" s="9"/>
    </row>
    <row r="3" spans="1:3" ht="13.5" customHeight="1" thickBot="1" x14ac:dyDescent="0.25">
      <c r="A3" s="9"/>
      <c r="B3" s="10"/>
      <c r="C3" s="9"/>
    </row>
    <row r="4" spans="1:3" s="2" customFormat="1" ht="28.5" customHeight="1" thickBot="1" x14ac:dyDescent="0.25">
      <c r="A4" s="11" t="s">
        <v>47</v>
      </c>
      <c r="B4" s="12" t="s">
        <v>60</v>
      </c>
      <c r="C4" s="13" t="s">
        <v>14</v>
      </c>
    </row>
    <row r="5" spans="1:3" ht="15" customHeight="1" x14ac:dyDescent="0.2">
      <c r="A5" s="14" t="s">
        <v>49</v>
      </c>
      <c r="B5" s="15"/>
      <c r="C5" s="16"/>
    </row>
    <row r="6" spans="1:3" ht="15" customHeight="1" x14ac:dyDescent="0.2">
      <c r="A6" s="17" t="s">
        <v>50</v>
      </c>
      <c r="B6" s="18"/>
      <c r="C6" s="19"/>
    </row>
    <row r="7" spans="1:3" ht="15" customHeight="1" x14ac:dyDescent="0.2">
      <c r="A7" s="17" t="s">
        <v>51</v>
      </c>
      <c r="B7" s="18"/>
      <c r="C7" s="19"/>
    </row>
    <row r="8" spans="1:3" ht="15" customHeight="1" x14ac:dyDescent="0.2">
      <c r="A8" s="17" t="s">
        <v>73</v>
      </c>
      <c r="B8" s="18"/>
      <c r="C8" s="19"/>
    </row>
    <row r="9" spans="1:3" ht="15" customHeight="1" x14ac:dyDescent="0.2">
      <c r="A9" s="17" t="s">
        <v>74</v>
      </c>
      <c r="B9" s="18"/>
      <c r="C9" s="19"/>
    </row>
    <row r="10" spans="1:3" ht="15" customHeight="1" x14ac:dyDescent="0.2">
      <c r="A10" s="17" t="s">
        <v>75</v>
      </c>
      <c r="B10" s="18"/>
      <c r="C10" s="19"/>
    </row>
    <row r="11" spans="1:3" ht="15" customHeight="1" x14ac:dyDescent="0.2">
      <c r="A11" s="17" t="s">
        <v>76</v>
      </c>
      <c r="B11" s="18"/>
      <c r="C11" s="19"/>
    </row>
    <row r="12" spans="1:3" ht="15" customHeight="1" x14ac:dyDescent="0.2">
      <c r="A12" s="17"/>
      <c r="B12" s="18"/>
      <c r="C12" s="19"/>
    </row>
    <row r="13" spans="1:3" ht="15" customHeight="1" x14ac:dyDescent="0.2">
      <c r="A13" s="17"/>
      <c r="B13" s="18"/>
      <c r="C13" s="19"/>
    </row>
    <row r="14" spans="1:3" ht="15" customHeight="1" x14ac:dyDescent="0.2">
      <c r="A14" s="17"/>
      <c r="B14" s="18"/>
      <c r="C14" s="19"/>
    </row>
    <row r="15" spans="1:3" ht="15" customHeight="1" x14ac:dyDescent="0.2">
      <c r="A15" s="17" t="s">
        <v>13</v>
      </c>
      <c r="B15" s="18"/>
      <c r="C15" s="19"/>
    </row>
    <row r="16" spans="1:3" ht="15" customHeight="1" thickBot="1" x14ac:dyDescent="0.25">
      <c r="A16" s="17" t="s">
        <v>13</v>
      </c>
      <c r="B16" s="18" t="s">
        <v>13</v>
      </c>
      <c r="C16" s="19"/>
    </row>
    <row r="17" spans="1:3" ht="15" customHeight="1" thickTop="1" thickBot="1" x14ac:dyDescent="0.3">
      <c r="A17" s="20" t="s">
        <v>19</v>
      </c>
      <c r="B17" s="21"/>
      <c r="C17" s="22"/>
    </row>
    <row r="18" spans="1:3" s="1" customFormat="1" ht="15" customHeight="1" x14ac:dyDescent="0.2">
      <c r="A18" s="23" t="s">
        <v>48</v>
      </c>
      <c r="B18" s="24"/>
      <c r="C18" s="25"/>
    </row>
    <row r="19" spans="1:3" s="1" customFormat="1" ht="15" customHeight="1" thickBot="1" x14ac:dyDescent="0.25">
      <c r="A19" s="26" t="s">
        <v>23</v>
      </c>
      <c r="B19" s="27"/>
      <c r="C19" s="28" t="s">
        <v>13</v>
      </c>
    </row>
    <row r="20" spans="1:3" x14ac:dyDescent="0.2">
      <c r="A20" s="29" t="s">
        <v>3</v>
      </c>
      <c r="B20" s="30"/>
      <c r="C20" s="9"/>
    </row>
    <row r="21" spans="1:3" x14ac:dyDescent="0.2">
      <c r="A21" s="9"/>
      <c r="B21" s="10"/>
      <c r="C21" s="9"/>
    </row>
    <row r="22" spans="1:3" x14ac:dyDescent="0.2">
      <c r="A22" s="9"/>
      <c r="B22" s="10"/>
      <c r="C22" s="9"/>
    </row>
    <row r="23" spans="1:3" x14ac:dyDescent="0.2">
      <c r="A23" s="9"/>
      <c r="B23" s="10"/>
      <c r="C23" s="9"/>
    </row>
    <row r="24" spans="1:3" x14ac:dyDescent="0.2">
      <c r="A24" s="9"/>
      <c r="B24" s="10"/>
      <c r="C24" s="9"/>
    </row>
    <row r="25" spans="1:3" x14ac:dyDescent="0.2">
      <c r="A25" s="9"/>
      <c r="B25" s="10"/>
      <c r="C25" s="9"/>
    </row>
    <row r="26" spans="1:3" x14ac:dyDescent="0.2">
      <c r="A26" s="9"/>
      <c r="B26" s="10"/>
      <c r="C26" s="9"/>
    </row>
    <row r="27" spans="1:3" x14ac:dyDescent="0.2">
      <c r="A27" s="9"/>
      <c r="B27" s="10"/>
      <c r="C27" s="9"/>
    </row>
    <row r="28" spans="1:3" x14ac:dyDescent="0.2">
      <c r="A28" s="9"/>
      <c r="B28" s="10"/>
      <c r="C28" s="9"/>
    </row>
    <row r="29" spans="1:3" x14ac:dyDescent="0.2">
      <c r="A29" s="9"/>
      <c r="B29" s="10"/>
      <c r="C29" s="9"/>
    </row>
    <row r="30" spans="1:3" x14ac:dyDescent="0.2">
      <c r="A30" s="9"/>
      <c r="B30" s="10"/>
      <c r="C30" s="9"/>
    </row>
    <row r="31" spans="1:3" x14ac:dyDescent="0.2">
      <c r="A31" s="9"/>
      <c r="B31" s="10"/>
      <c r="C31" s="9"/>
    </row>
    <row r="32" spans="1:3" x14ac:dyDescent="0.2">
      <c r="A32" s="9"/>
      <c r="B32" s="10"/>
      <c r="C32" s="9"/>
    </row>
    <row r="33" spans="1:3" x14ac:dyDescent="0.2">
      <c r="A33" s="9"/>
      <c r="B33" s="10"/>
      <c r="C33" s="9"/>
    </row>
    <row r="34" spans="1:3" x14ac:dyDescent="0.2">
      <c r="A34" s="9"/>
      <c r="B34" s="10"/>
      <c r="C34" s="9"/>
    </row>
    <row r="35" spans="1:3" x14ac:dyDescent="0.2">
      <c r="A35" s="9"/>
      <c r="B35" s="10"/>
      <c r="C35" s="9"/>
    </row>
  </sheetData>
  <protectedRanges>
    <protectedRange sqref="A1:XFD1048576" name="Range1"/>
  </protectedRanges>
  <customSheetViews>
    <customSheetView guid="{2C776DD6-30E1-42E3-8024-34A20C51C291}" showPageBreaks="1" printArea="1" view="pageLayout">
      <selection activeCell="C1" sqref="C1"/>
      <pageMargins left="0.25" right="0.3" top="1.06" bottom="0.54" header="0.38" footer="0.27"/>
      <pageSetup scale="97" orientation="landscape" horizontalDpi="4294967292" verticalDpi="4294967292" r:id="rId1"/>
      <headerFooter alignWithMargins="0">
        <oddHeader xml:space="preserve">&amp;C&amp;"Times New Roman,Bold"&amp;13
Appendix D
CMS Costing Matrix
Worksheet 3 - Maintenance &amp; Support
&amp;R&amp;"Arial,Bold"&amp;12 </oddHeader>
        <oddFooter>&amp;R&amp;"Times New Roman,Regular"&amp;12&amp;P of &amp;N</oddFooter>
      </headerFooter>
    </customSheetView>
    <customSheetView guid="{1A2FB038-47D3-40CB-B6C2-77880A2CD831}" showPageBreaks="1" printArea="1" view="pageLayout">
      <selection activeCell="A8" sqref="A8"/>
      <pageMargins left="0.25" right="0.3" top="1.06" bottom="0.54" header="0.38" footer="0.27"/>
      <pageSetup scale="97" orientation="landscape" horizontalDpi="4294967292" verticalDpi="4294967292" r:id="rId2"/>
      <headerFooter alignWithMargins="0">
        <oddHeader xml:space="preserve">&amp;L&amp;"Times New Roman,Regular"&amp;12RFP Title: &amp;K02-089CMS for Juvenile Dependency Attorneys in the State of California&amp;K0000FF
RFP No.: &amp;C&amp;"Times New Roman,Bold"&amp;13
ATTACHMENT 9
CASE MANAGEMENT SOLUTION COSTING MATRIX
&amp;R&amp;"Arial,Bold"&amp;12 </oddHeader>
      </headerFooter>
    </customSheetView>
  </customSheetViews>
  <phoneticPr fontId="0" type="noConversion"/>
  <pageMargins left="0.25" right="0.3" top="1.06" bottom="0.54" header="0.38" footer="0.27"/>
  <pageSetup scale="97" orientation="landscape" horizontalDpi="4294967292" verticalDpi="4294967292" r:id="rId3"/>
  <headerFooter alignWithMargins="0">
    <oddHeader xml:space="preserve">&amp;C&amp;"Times New Roman,Bold"&amp;13
Appendix D
CMS Costing Matrix
Worksheet 3 - Maintenance &amp; Support
&amp;R&amp;"Arial,Bold"&amp;12 </oddHeader>
    <oddFooter>&amp;R&amp;"Times New Roman,Regular"&amp;12&amp;P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1-License</vt:lpstr>
      <vt:lpstr>2-ProfServ</vt:lpstr>
      <vt:lpstr>3-Maintenance and Support</vt:lpstr>
      <vt:lpstr>'1-License'!Print_Area</vt:lpstr>
      <vt:lpstr>'2-ProfServ'!Print_Area</vt:lpstr>
      <vt:lpstr>'3-Maintenance and Support'!Print_Area</vt:lpstr>
      <vt:lpstr>Summary!Print_Area</vt:lpstr>
      <vt:lpstr>'2-ProfServ'!Print_Titles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CAC CMS</dc:title>
  <dc:subject>Attachment 9</dc:subject>
  <dc:creator>AV</dc:creator>
  <cp:keywords>Attachment 9</cp:keywords>
  <cp:lastModifiedBy>Villanueva, Anthony</cp:lastModifiedBy>
  <cp:lastPrinted>2018-02-01T18:23:17Z</cp:lastPrinted>
  <dcterms:created xsi:type="dcterms:W3CDTF">1998-04-30T13:13:23Z</dcterms:created>
  <dcterms:modified xsi:type="dcterms:W3CDTF">2021-11-04T23:26:08Z</dcterms:modified>
</cp:coreProperties>
</file>